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3250" windowHeight="12570"/>
  </bookViews>
  <sheets>
    <sheet name="Bevetel_2021_07_01_2022_06_30" sheetId="1" r:id="rId1"/>
    <sheet name="Kiadas_2021_07_01_2022_06_30" sheetId="2" r:id="rId2"/>
    <sheet name="Egyenleg_2021_07_01_2022_06_30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2" l="1"/>
  <c r="K39" i="2"/>
  <c r="L39" i="2"/>
  <c r="M39" i="2"/>
  <c r="N39" i="2"/>
  <c r="O39" i="2"/>
  <c r="D3" i="1"/>
  <c r="E3" i="1"/>
  <c r="F3" i="1"/>
  <c r="G3" i="1"/>
  <c r="H3" i="1"/>
  <c r="I3" i="1"/>
  <c r="J3" i="1"/>
  <c r="K3" i="1"/>
  <c r="L3" i="1"/>
  <c r="M3" i="1"/>
  <c r="N3" i="1"/>
  <c r="N11" i="1"/>
  <c r="P4" i="2"/>
  <c r="P5" i="2"/>
  <c r="P6" i="2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40" i="2"/>
  <c r="P41" i="2"/>
  <c r="P42" i="2"/>
  <c r="P43" i="2"/>
  <c r="P44" i="2"/>
  <c r="P45" i="2"/>
  <c r="P46" i="2"/>
  <c r="P48" i="2"/>
  <c r="P49" i="2"/>
  <c r="P50" i="2"/>
  <c r="P51" i="2"/>
  <c r="O4" i="1"/>
  <c r="O5" i="1"/>
  <c r="O6" i="1"/>
  <c r="O7" i="1"/>
  <c r="O8" i="1"/>
  <c r="O9" i="1"/>
  <c r="O10" i="1"/>
  <c r="J32" i="2"/>
  <c r="K3" i="2"/>
  <c r="L3" i="2"/>
  <c r="M3" i="2"/>
  <c r="N3" i="2"/>
  <c r="O3" i="2"/>
  <c r="E3" i="2"/>
  <c r="F3" i="2"/>
  <c r="G3" i="2"/>
  <c r="H3" i="2"/>
  <c r="I3" i="2"/>
  <c r="J3" i="2"/>
  <c r="P3" i="2" l="1"/>
  <c r="C3" i="1"/>
  <c r="C11" i="1" s="1"/>
  <c r="C3" i="3" s="1"/>
  <c r="J11" i="2"/>
  <c r="E39" i="2"/>
  <c r="D39" i="2"/>
  <c r="F39" i="2"/>
  <c r="G39" i="2"/>
  <c r="H39" i="2"/>
  <c r="I39" i="2"/>
  <c r="I44" i="2"/>
  <c r="H44" i="2"/>
  <c r="G44" i="2"/>
  <c r="F44" i="2"/>
  <c r="E44" i="2"/>
  <c r="D44" i="2"/>
  <c r="I32" i="2"/>
  <c r="I29" i="2" s="1"/>
  <c r="H32" i="2"/>
  <c r="G32" i="2"/>
  <c r="F32" i="2"/>
  <c r="F29" i="2" s="1"/>
  <c r="E32" i="2"/>
  <c r="E29" i="2" s="1"/>
  <c r="D32" i="2"/>
  <c r="D29" i="2" s="1"/>
  <c r="H29" i="2"/>
  <c r="G29" i="2"/>
  <c r="E27" i="2"/>
  <c r="D21" i="2"/>
  <c r="I11" i="2"/>
  <c r="H11" i="2"/>
  <c r="G11" i="2"/>
  <c r="F11" i="2"/>
  <c r="E11" i="2"/>
  <c r="D11" i="2"/>
  <c r="H11" i="1"/>
  <c r="H3" i="3" s="1"/>
  <c r="G11" i="1"/>
  <c r="G3" i="3" s="1"/>
  <c r="F11" i="1"/>
  <c r="F3" i="3" s="1"/>
  <c r="D11" i="1"/>
  <c r="D3" i="3" s="1"/>
  <c r="J21" i="2"/>
  <c r="O44" i="2"/>
  <c r="N44" i="2"/>
  <c r="M44" i="2"/>
  <c r="L44" i="2"/>
  <c r="K44" i="2"/>
  <c r="J44" i="2"/>
  <c r="O32" i="2"/>
  <c r="O29" i="2" s="1"/>
  <c r="N32" i="2"/>
  <c r="N29" i="2" s="1"/>
  <c r="M32" i="2"/>
  <c r="M29" i="2" s="1"/>
  <c r="L32" i="2"/>
  <c r="K32" i="2"/>
  <c r="J29" i="2"/>
  <c r="L29" i="2"/>
  <c r="K29" i="2"/>
  <c r="O11" i="2"/>
  <c r="N11" i="2"/>
  <c r="M11" i="2"/>
  <c r="L11" i="2"/>
  <c r="K11" i="2"/>
  <c r="N3" i="3"/>
  <c r="M11" i="1"/>
  <c r="M3" i="3" s="1"/>
  <c r="L11" i="1"/>
  <c r="L3" i="3" s="1"/>
  <c r="K11" i="1"/>
  <c r="K3" i="3" s="1"/>
  <c r="J11" i="1"/>
  <c r="J3" i="3" s="1"/>
  <c r="I11" i="1"/>
  <c r="I3" i="3" s="1"/>
  <c r="P11" i="2" l="1"/>
  <c r="P39" i="2"/>
  <c r="D47" i="2"/>
  <c r="E11" i="1"/>
  <c r="E3" i="3" s="1"/>
  <c r="O3" i="1"/>
  <c r="F27" i="2"/>
  <c r="G27" i="2" s="1"/>
  <c r="G21" i="2" s="1"/>
  <c r="G47" i="2" s="1"/>
  <c r="G52" i="2" s="1"/>
  <c r="E21" i="2"/>
  <c r="J47" i="2"/>
  <c r="J52" i="2" s="1"/>
  <c r="I4" i="3" s="1"/>
  <c r="K27" i="2"/>
  <c r="E47" i="2" l="1"/>
  <c r="E52" i="2" s="1"/>
  <c r="D4" i="3" s="1"/>
  <c r="F4" i="3"/>
  <c r="D52" i="2"/>
  <c r="O11" i="1"/>
  <c r="O3" i="3"/>
  <c r="I5" i="3"/>
  <c r="K21" i="2"/>
  <c r="F21" i="2"/>
  <c r="F47" i="2" s="1"/>
  <c r="F52" i="2" s="1"/>
  <c r="H27" i="2"/>
  <c r="H21" i="2" s="1"/>
  <c r="H47" i="2" s="1"/>
  <c r="H52" i="2" s="1"/>
  <c r="L27" i="2"/>
  <c r="L21" i="2" s="1"/>
  <c r="L47" i="2" s="1"/>
  <c r="L52" i="2" s="1"/>
  <c r="K4" i="3" s="1"/>
  <c r="K47" i="2"/>
  <c r="G4" i="3" l="1"/>
  <c r="K5" i="3"/>
  <c r="E4" i="3"/>
  <c r="E5" i="3" s="1"/>
  <c r="C4" i="3"/>
  <c r="C5" i="3" s="1"/>
  <c r="I27" i="2"/>
  <c r="I21" i="2" s="1"/>
  <c r="I47" i="2" s="1"/>
  <c r="I52" i="2" s="1"/>
  <c r="M27" i="2"/>
  <c r="M21" i="2" s="1"/>
  <c r="M47" i="2" s="1"/>
  <c r="M52" i="2" s="1"/>
  <c r="L4" i="3" s="1"/>
  <c r="L5" i="3" s="1"/>
  <c r="K52" i="2"/>
  <c r="J4" i="3" s="1"/>
  <c r="J5" i="3" s="1"/>
  <c r="P21" i="2" l="1"/>
  <c r="H4" i="3"/>
  <c r="D5" i="3"/>
  <c r="N27" i="2"/>
  <c r="O27" i="2" s="1"/>
  <c r="N21" i="2" l="1"/>
  <c r="N47" i="2" s="1"/>
  <c r="O21" i="2"/>
  <c r="O47" i="2" s="1"/>
  <c r="O52" i="2" s="1"/>
  <c r="N4" i="3" s="1"/>
  <c r="N5" i="3" s="1"/>
  <c r="F5" i="3"/>
  <c r="P47" i="2" l="1"/>
  <c r="H5" i="3"/>
  <c r="N52" i="2"/>
  <c r="M4" i="3" l="1"/>
  <c r="M5" i="3" s="1"/>
  <c r="P52" i="2"/>
  <c r="O4" i="3" l="1"/>
  <c r="G5" i="3"/>
  <c r="O5" i="3" s="1"/>
</calcChain>
</file>

<file path=xl/sharedStrings.xml><?xml version="1.0" encoding="utf-8"?>
<sst xmlns="http://schemas.openxmlformats.org/spreadsheetml/2006/main" count="152" uniqueCount="130">
  <si>
    <t>Bevételek</t>
  </si>
  <si>
    <t>Január</t>
  </si>
  <si>
    <t>Február</t>
  </si>
  <si>
    <t>Március</t>
  </si>
  <si>
    <t>Április</t>
  </si>
  <si>
    <t>Május</t>
  </si>
  <si>
    <t>Június</t>
  </si>
  <si>
    <t>Összesen</t>
  </si>
  <si>
    <t>1.</t>
  </si>
  <si>
    <t>Saját bevételek</t>
  </si>
  <si>
    <t>Reklámbevételek, szponzoráció</t>
  </si>
  <si>
    <t>Tervezett szponzoráció</t>
  </si>
  <si>
    <t>Részvételi, képzési, hozzájárulási díjak</t>
  </si>
  <si>
    <t>2.</t>
  </si>
  <si>
    <t>ÉMJV Önkormányzatától származó bevételek (bruttó)</t>
  </si>
  <si>
    <t>3.</t>
  </si>
  <si>
    <t>Kamat, egyéb pénzügyi bevételek</t>
  </si>
  <si>
    <t>4.</t>
  </si>
  <si>
    <t xml:space="preserve">Egyéb bevétel (Tao támogatás ) </t>
  </si>
  <si>
    <t>Költségek</t>
  </si>
  <si>
    <t>január</t>
  </si>
  <si>
    <t>február</t>
  </si>
  <si>
    <t>március</t>
  </si>
  <si>
    <t>április</t>
  </si>
  <si>
    <t>május</t>
  </si>
  <si>
    <t>június</t>
  </si>
  <si>
    <t>Személyi kiadások</t>
  </si>
  <si>
    <t>1.1.</t>
  </si>
  <si>
    <t>Alkalmazottak alapbére</t>
  </si>
  <si>
    <t>1.2.</t>
  </si>
  <si>
    <t>Alkalmazottak   prémiumlehetősége</t>
  </si>
  <si>
    <t>1.3.</t>
  </si>
  <si>
    <t>Alkalmazottak egyéb juttatása</t>
  </si>
  <si>
    <t>1.4.</t>
  </si>
  <si>
    <t>Alkalmazottak ruházati költsége</t>
  </si>
  <si>
    <t>1.5.</t>
  </si>
  <si>
    <t>Alkalmazottak közlekedési költségtérítése</t>
  </si>
  <si>
    <t>1.6.</t>
  </si>
  <si>
    <t>Alkalmazottak étkezési hozzájárulása</t>
  </si>
  <si>
    <t>1.7.</t>
  </si>
  <si>
    <t>Alkalmazottak egyéb költségtérítése</t>
  </si>
  <si>
    <t>Járulékok</t>
  </si>
  <si>
    <t>2.1.</t>
  </si>
  <si>
    <t>Szoc.hjár adó (27%)</t>
  </si>
  <si>
    <t>2.2.</t>
  </si>
  <si>
    <t>EKHO (19,5%)</t>
  </si>
  <si>
    <t>2.3</t>
  </si>
  <si>
    <t>EKHO (15%)</t>
  </si>
  <si>
    <t>2.4</t>
  </si>
  <si>
    <t>SZJA msz.-től levont adó, adóelőleg</t>
  </si>
  <si>
    <t>2.5</t>
  </si>
  <si>
    <t>Szakképzési alap hozzájárulás (1,5%)</t>
  </si>
  <si>
    <t>2.6</t>
  </si>
  <si>
    <t>Személyi jövedelemadó ev.  kifizetőt terhelő köt.</t>
  </si>
  <si>
    <t>2.7</t>
  </si>
  <si>
    <t>Egyszerűsített foglalkoztatás</t>
  </si>
  <si>
    <t>2.8</t>
  </si>
  <si>
    <t>NAV TB járulék</t>
  </si>
  <si>
    <t>2.9</t>
  </si>
  <si>
    <t>Táppénz</t>
  </si>
  <si>
    <t>Készletbeszerzések</t>
  </si>
  <si>
    <t>3.1.</t>
  </si>
  <si>
    <t>Ügyviteli és számítástechnikai eszközök vásárlása</t>
  </si>
  <si>
    <t>3.2.</t>
  </si>
  <si>
    <t>Egyéb gépek, berendezések és felszerelések vásárlása</t>
  </si>
  <si>
    <t>3.3.</t>
  </si>
  <si>
    <t>Irodaszer, nyomtatvány beszerzés</t>
  </si>
  <si>
    <t>3.4.</t>
  </si>
  <si>
    <t>Könyvbeszerzés</t>
  </si>
  <si>
    <t>3.5.</t>
  </si>
  <si>
    <t>Folyóirat beszerzés</t>
  </si>
  <si>
    <t>3.6.</t>
  </si>
  <si>
    <t xml:space="preserve">Anyagbeszerzés (sportfelszerelések, sporteszközök) </t>
  </si>
  <si>
    <t>Alvállalkozó részére kifizetett díjak</t>
  </si>
  <si>
    <t>5.</t>
  </si>
  <si>
    <t>Szolgáltatások</t>
  </si>
  <si>
    <t>5.1.</t>
  </si>
  <si>
    <t>Nem adatátviteli célú távközlési díjak</t>
  </si>
  <si>
    <t>5.2.</t>
  </si>
  <si>
    <t>Egyéb kommunikációs szolgáltatások</t>
  </si>
  <si>
    <t>5.3.</t>
  </si>
  <si>
    <t>Egyéb üzemeltetési, fenntartási szolgáltatás</t>
  </si>
  <si>
    <t xml:space="preserve">          * Bankköltség, illeték, hatósági díj, 
              biztosítás</t>
  </si>
  <si>
    <t xml:space="preserve">          * Bérleti díj, közüzemi díjak</t>
  </si>
  <si>
    <t xml:space="preserve">          * Könyvvizsgálat, könyvelés</t>
  </si>
  <si>
    <t xml:space="preserve">          * Jogi tanácsadás</t>
  </si>
  <si>
    <t xml:space="preserve">          * Informatikai szolgáltatások 
             (karbantartás, honlap, stb)</t>
  </si>
  <si>
    <t xml:space="preserve">          * Egyéb szolgáltatás
             (továbbképzés, tagdíjak, stb.)</t>
  </si>
  <si>
    <t>6.</t>
  </si>
  <si>
    <t>Különféle dologi kiadások</t>
  </si>
  <si>
    <t>6.1.</t>
  </si>
  <si>
    <t>Belföldi kiküldetés</t>
  </si>
  <si>
    <t>6.2.</t>
  </si>
  <si>
    <t>Reprezentáció</t>
  </si>
  <si>
    <t>6.3.</t>
  </si>
  <si>
    <t>Reklám és propaganda kiadások</t>
  </si>
  <si>
    <t>6.4.</t>
  </si>
  <si>
    <t>Egyéb különféle dologi kiadások</t>
  </si>
  <si>
    <t>7.</t>
  </si>
  <si>
    <t>Egyéb folyó kiadások</t>
  </si>
  <si>
    <t>7.1.</t>
  </si>
  <si>
    <t>Munkáltató által fizetett SZJA</t>
  </si>
  <si>
    <t>7.2.</t>
  </si>
  <si>
    <t>Különféle adók, díjak és egyéb befizetések</t>
  </si>
  <si>
    <t xml:space="preserve">KIADÁSOK </t>
  </si>
  <si>
    <t>Tagi kölcsön kamatra</t>
  </si>
  <si>
    <t>Értékcsökkenés fedezete</t>
  </si>
  <si>
    <t>ÉMJV Önkormányzatától származó és egyéb bevételek után (Szerencsejáték Zrt)  befizetendő ÁFA tartalom</t>
  </si>
  <si>
    <t>TAO felhasználás+önerő</t>
  </si>
  <si>
    <t>KIADÁSOK ÖSSZESEN</t>
  </si>
  <si>
    <t>Foglalkoztatottak létszáma</t>
  </si>
  <si>
    <t>Megnevezés</t>
  </si>
  <si>
    <t>Kiadások</t>
  </si>
  <si>
    <t>Bevételek és kiadások egyenlege</t>
  </si>
  <si>
    <t>SZZRT MKSZ Elvont marketing jogok (brutto)</t>
  </si>
  <si>
    <t>Július</t>
  </si>
  <si>
    <t>Augusztus</t>
  </si>
  <si>
    <t>Szeptember</t>
  </si>
  <si>
    <t>Október</t>
  </si>
  <si>
    <t>November</t>
  </si>
  <si>
    <t>December</t>
  </si>
  <si>
    <t>július</t>
  </si>
  <si>
    <t>augusztus</t>
  </si>
  <si>
    <t>szeptember</t>
  </si>
  <si>
    <t>október</t>
  </si>
  <si>
    <t>november</t>
  </si>
  <si>
    <t>december</t>
  </si>
  <si>
    <t>ÉRDI SPORT KFT
2021.07.01-2022.06.30. üzleti terv
Kiadások</t>
  </si>
  <si>
    <t>ÉRDI SPORT KFT
2021.07.01-2022.06.30. üzleti terv
Bevételek</t>
  </si>
  <si>
    <t>ÉRDI SPORT KFT
2021.07.01-2022.06.30. üzleti terv
Összegzés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</si>
</sst>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Arial"/>
      <family val="2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3" fontId="1" fillId="2" borderId="3" xfId="0" applyNumberFormat="1" applyFont="1" applyFill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3" fontId="1" fillId="0" borderId="9" xfId="0" applyNumberFormat="1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 wrapText="1"/>
    </xf>
    <xf numFmtId="3" fontId="1" fillId="0" borderId="12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 wrapText="1"/>
    </xf>
    <xf numFmtId="3" fontId="1" fillId="2" borderId="3" xfId="0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/>
    </xf>
    <xf numFmtId="0" fontId="4" fillId="0" borderId="0" xfId="0" applyFont="1"/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3" fontId="3" fillId="0" borderId="11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9" fontId="3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3" fontId="3" fillId="0" borderId="12" xfId="0" applyNumberFormat="1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0" borderId="17" xfId="0" applyFont="1" applyBorder="1" applyAlignment="1">
      <alignment vertical="center" wrapText="1"/>
    </xf>
    <xf numFmtId="3" fontId="3" fillId="3" borderId="19" xfId="0" applyNumberFormat="1" applyFont="1" applyFill="1" applyBorder="1" applyAlignment="1">
      <alignment vertical="center" wrapText="1"/>
    </xf>
    <xf numFmtId="3" fontId="3" fillId="3" borderId="21" xfId="0" applyNumberFormat="1" applyFont="1" applyFill="1" applyBorder="1" applyAlignment="1">
      <alignment vertical="center" wrapText="1"/>
    </xf>
    <xf numFmtId="0" fontId="3" fillId="2" borderId="24" xfId="0" applyFont="1" applyFill="1" applyBorder="1" applyAlignment="1">
      <alignment horizontal="center" vertical="center" wrapText="1"/>
    </xf>
    <xf numFmtId="3" fontId="3" fillId="2" borderId="25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wrapText="1"/>
    </xf>
    <xf numFmtId="3" fontId="3" fillId="0" borderId="26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1" fontId="3" fillId="0" borderId="13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3" fontId="3" fillId="0" borderId="28" xfId="0" applyNumberFormat="1" applyFont="1" applyBorder="1" applyAlignment="1">
      <alignment vertical="center"/>
    </xf>
    <xf numFmtId="3" fontId="3" fillId="0" borderId="4" xfId="0" applyNumberFormat="1" applyFont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3" fontId="1" fillId="0" borderId="30" xfId="0" applyNumberFormat="1" applyFont="1" applyBorder="1" applyAlignment="1">
      <alignment vertical="center"/>
    </xf>
    <xf numFmtId="1" fontId="1" fillId="0" borderId="7" xfId="0" applyNumberFormat="1" applyFont="1" applyBorder="1" applyAlignment="1">
      <alignment vertical="center"/>
    </xf>
    <xf numFmtId="1" fontId="1" fillId="0" borderId="10" xfId="0" applyNumberFormat="1" applyFont="1" applyBorder="1" applyAlignment="1">
      <alignment vertical="center"/>
    </xf>
    <xf numFmtId="1" fontId="1" fillId="0" borderId="12" xfId="0" applyNumberFormat="1" applyFont="1" applyBorder="1" applyAlignment="1">
      <alignment vertical="center"/>
    </xf>
    <xf numFmtId="1" fontId="1" fillId="0" borderId="11" xfId="0" applyNumberFormat="1" applyFont="1" applyBorder="1" applyAlignment="1">
      <alignment vertical="center"/>
    </xf>
    <xf numFmtId="1" fontId="2" fillId="0" borderId="10" xfId="0" applyNumberFormat="1" applyFont="1" applyBorder="1" applyAlignment="1">
      <alignment vertical="center"/>
    </xf>
    <xf numFmtId="1" fontId="2" fillId="0" borderId="12" xfId="0" applyNumberFormat="1" applyFont="1" applyBorder="1" applyAlignment="1">
      <alignment vertical="center"/>
    </xf>
    <xf numFmtId="1" fontId="2" fillId="0" borderId="11" xfId="0" applyNumberFormat="1" applyFont="1" applyBorder="1" applyAlignment="1">
      <alignment vertical="center"/>
    </xf>
    <xf numFmtId="1" fontId="1" fillId="0" borderId="13" xfId="0" applyNumberFormat="1" applyFont="1" applyBorder="1" applyAlignment="1">
      <alignment vertical="center"/>
    </xf>
    <xf numFmtId="1" fontId="1" fillId="0" borderId="14" xfId="0" applyNumberFormat="1" applyFont="1" applyBorder="1" applyAlignment="1">
      <alignment vertical="center"/>
    </xf>
    <xf numFmtId="1" fontId="1" fillId="0" borderId="15" xfId="0" applyNumberFormat="1" applyFont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 wrapText="1"/>
    </xf>
    <xf numFmtId="1" fontId="1" fillId="0" borderId="10" xfId="0" applyNumberFormat="1" applyFont="1" applyFill="1" applyBorder="1" applyAlignment="1">
      <alignment vertical="center"/>
    </xf>
    <xf numFmtId="1" fontId="1" fillId="0" borderId="12" xfId="0" applyNumberFormat="1" applyFont="1" applyFill="1" applyBorder="1" applyAlignment="1">
      <alignment vertical="center"/>
    </xf>
    <xf numFmtId="1" fontId="1" fillId="0" borderId="11" xfId="0" applyNumberFormat="1" applyFont="1" applyFill="1" applyBorder="1" applyAlignment="1">
      <alignment vertical="center"/>
    </xf>
    <xf numFmtId="3" fontId="1" fillId="0" borderId="30" xfId="0" applyNumberFormat="1" applyFont="1" applyFill="1" applyBorder="1" applyAlignment="1">
      <alignment vertical="center"/>
    </xf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8" fillId="0" borderId="29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EDFF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"/>
  <sheetViews>
    <sheetView tabSelected="1" workbookViewId="0">
      <selection activeCell="R5" sqref="R5"/>
    </sheetView>
  </sheetViews>
  <sheetFormatPr defaultColWidth="8.75" defaultRowHeight="15.75" x14ac:dyDescent="0.25"/>
  <cols>
    <col min="1" max="1" width="3.75" bestFit="1" customWidth="1"/>
    <col min="2" max="2" width="30" customWidth="1"/>
    <col min="3" max="3" width="10.75" bestFit="1" customWidth="1"/>
    <col min="251" max="251" width="3.75" bestFit="1" customWidth="1"/>
    <col min="252" max="252" width="30" customWidth="1"/>
    <col min="253" max="253" width="10.25" customWidth="1"/>
    <col min="254" max="254" width="10.75" bestFit="1" customWidth="1"/>
    <col min="255" max="256" width="10.25" customWidth="1"/>
    <col min="257" max="258" width="10.75" bestFit="1" customWidth="1"/>
    <col min="265" max="265" width="10.75" bestFit="1" customWidth="1"/>
    <col min="507" max="507" width="3.75" bestFit="1" customWidth="1"/>
    <col min="508" max="508" width="30" customWidth="1"/>
    <col min="509" max="509" width="10.25" customWidth="1"/>
    <col min="510" max="510" width="10.75" bestFit="1" customWidth="1"/>
    <col min="511" max="512" width="10.25" customWidth="1"/>
    <col min="513" max="514" width="10.75" bestFit="1" customWidth="1"/>
    <col min="521" max="521" width="10.75" bestFit="1" customWidth="1"/>
    <col min="763" max="763" width="3.75" bestFit="1" customWidth="1"/>
    <col min="764" max="764" width="30" customWidth="1"/>
    <col min="765" max="765" width="10.25" customWidth="1"/>
    <col min="766" max="766" width="10.75" bestFit="1" customWidth="1"/>
    <col min="767" max="768" width="10.25" customWidth="1"/>
    <col min="769" max="770" width="10.75" bestFit="1" customWidth="1"/>
    <col min="777" max="777" width="10.75" bestFit="1" customWidth="1"/>
    <col min="1019" max="1019" width="3.75" bestFit="1" customWidth="1"/>
    <col min="1020" max="1020" width="30" customWidth="1"/>
    <col min="1021" max="1021" width="10.25" customWidth="1"/>
    <col min="1022" max="1022" width="10.75" bestFit="1" customWidth="1"/>
    <col min="1023" max="1024" width="10.25" customWidth="1"/>
    <col min="1025" max="1026" width="10.75" bestFit="1" customWidth="1"/>
    <col min="1033" max="1033" width="10.75" bestFit="1" customWidth="1"/>
    <col min="1275" max="1275" width="3.75" bestFit="1" customWidth="1"/>
    <col min="1276" max="1276" width="30" customWidth="1"/>
    <col min="1277" max="1277" width="10.25" customWidth="1"/>
    <col min="1278" max="1278" width="10.75" bestFit="1" customWidth="1"/>
    <col min="1279" max="1280" width="10.25" customWidth="1"/>
    <col min="1281" max="1282" width="10.75" bestFit="1" customWidth="1"/>
    <col min="1289" max="1289" width="10.75" bestFit="1" customWidth="1"/>
    <col min="1531" max="1531" width="3.75" bestFit="1" customWidth="1"/>
    <col min="1532" max="1532" width="30" customWidth="1"/>
    <col min="1533" max="1533" width="10.25" customWidth="1"/>
    <col min="1534" max="1534" width="10.75" bestFit="1" customWidth="1"/>
    <col min="1535" max="1536" width="10.25" customWidth="1"/>
    <col min="1537" max="1538" width="10.75" bestFit="1" customWidth="1"/>
    <col min="1545" max="1545" width="10.75" bestFit="1" customWidth="1"/>
    <col min="1787" max="1787" width="3.75" bestFit="1" customWidth="1"/>
    <col min="1788" max="1788" width="30" customWidth="1"/>
    <col min="1789" max="1789" width="10.25" customWidth="1"/>
    <col min="1790" max="1790" width="10.75" bestFit="1" customWidth="1"/>
    <col min="1791" max="1792" width="10.25" customWidth="1"/>
    <col min="1793" max="1794" width="10.75" bestFit="1" customWidth="1"/>
    <col min="1801" max="1801" width="10.75" bestFit="1" customWidth="1"/>
    <col min="2043" max="2043" width="3.75" bestFit="1" customWidth="1"/>
    <col min="2044" max="2044" width="30" customWidth="1"/>
    <col min="2045" max="2045" width="10.25" customWidth="1"/>
    <col min="2046" max="2046" width="10.75" bestFit="1" customWidth="1"/>
    <col min="2047" max="2048" width="10.25" customWidth="1"/>
    <col min="2049" max="2050" width="10.75" bestFit="1" customWidth="1"/>
    <col min="2057" max="2057" width="10.75" bestFit="1" customWidth="1"/>
    <col min="2299" max="2299" width="3.75" bestFit="1" customWidth="1"/>
    <col min="2300" max="2300" width="30" customWidth="1"/>
    <col min="2301" max="2301" width="10.25" customWidth="1"/>
    <col min="2302" max="2302" width="10.75" bestFit="1" customWidth="1"/>
    <col min="2303" max="2304" width="10.25" customWidth="1"/>
    <col min="2305" max="2306" width="10.75" bestFit="1" customWidth="1"/>
    <col min="2313" max="2313" width="10.75" bestFit="1" customWidth="1"/>
    <col min="2555" max="2555" width="3.75" bestFit="1" customWidth="1"/>
    <col min="2556" max="2556" width="30" customWidth="1"/>
    <col min="2557" max="2557" width="10.25" customWidth="1"/>
    <col min="2558" max="2558" width="10.75" bestFit="1" customWidth="1"/>
    <col min="2559" max="2560" width="10.25" customWidth="1"/>
    <col min="2561" max="2562" width="10.75" bestFit="1" customWidth="1"/>
    <col min="2569" max="2569" width="10.75" bestFit="1" customWidth="1"/>
    <col min="2811" max="2811" width="3.75" bestFit="1" customWidth="1"/>
    <col min="2812" max="2812" width="30" customWidth="1"/>
    <col min="2813" max="2813" width="10.25" customWidth="1"/>
    <col min="2814" max="2814" width="10.75" bestFit="1" customWidth="1"/>
    <col min="2815" max="2816" width="10.25" customWidth="1"/>
    <col min="2817" max="2818" width="10.75" bestFit="1" customWidth="1"/>
    <col min="2825" max="2825" width="10.75" bestFit="1" customWidth="1"/>
    <col min="3067" max="3067" width="3.75" bestFit="1" customWidth="1"/>
    <col min="3068" max="3068" width="30" customWidth="1"/>
    <col min="3069" max="3069" width="10.25" customWidth="1"/>
    <col min="3070" max="3070" width="10.75" bestFit="1" customWidth="1"/>
    <col min="3071" max="3072" width="10.25" customWidth="1"/>
    <col min="3073" max="3074" width="10.75" bestFit="1" customWidth="1"/>
    <col min="3081" max="3081" width="10.75" bestFit="1" customWidth="1"/>
    <col min="3323" max="3323" width="3.75" bestFit="1" customWidth="1"/>
    <col min="3324" max="3324" width="30" customWidth="1"/>
    <col min="3325" max="3325" width="10.25" customWidth="1"/>
    <col min="3326" max="3326" width="10.75" bestFit="1" customWidth="1"/>
    <col min="3327" max="3328" width="10.25" customWidth="1"/>
    <col min="3329" max="3330" width="10.75" bestFit="1" customWidth="1"/>
    <col min="3337" max="3337" width="10.75" bestFit="1" customWidth="1"/>
    <col min="3579" max="3579" width="3.75" bestFit="1" customWidth="1"/>
    <col min="3580" max="3580" width="30" customWidth="1"/>
    <col min="3581" max="3581" width="10.25" customWidth="1"/>
    <col min="3582" max="3582" width="10.75" bestFit="1" customWidth="1"/>
    <col min="3583" max="3584" width="10.25" customWidth="1"/>
    <col min="3585" max="3586" width="10.75" bestFit="1" customWidth="1"/>
    <col min="3593" max="3593" width="10.75" bestFit="1" customWidth="1"/>
    <col min="3835" max="3835" width="3.75" bestFit="1" customWidth="1"/>
    <col min="3836" max="3836" width="30" customWidth="1"/>
    <col min="3837" max="3837" width="10.25" customWidth="1"/>
    <col min="3838" max="3838" width="10.75" bestFit="1" customWidth="1"/>
    <col min="3839" max="3840" width="10.25" customWidth="1"/>
    <col min="3841" max="3842" width="10.75" bestFit="1" customWidth="1"/>
    <col min="3849" max="3849" width="10.75" bestFit="1" customWidth="1"/>
    <col min="4091" max="4091" width="3.75" bestFit="1" customWidth="1"/>
    <col min="4092" max="4092" width="30" customWidth="1"/>
    <col min="4093" max="4093" width="10.25" customWidth="1"/>
    <col min="4094" max="4094" width="10.75" bestFit="1" customWidth="1"/>
    <col min="4095" max="4096" width="10.25" customWidth="1"/>
    <col min="4097" max="4098" width="10.75" bestFit="1" customWidth="1"/>
    <col min="4105" max="4105" width="10.75" bestFit="1" customWidth="1"/>
    <col min="4347" max="4347" width="3.75" bestFit="1" customWidth="1"/>
    <col min="4348" max="4348" width="30" customWidth="1"/>
    <col min="4349" max="4349" width="10.25" customWidth="1"/>
    <col min="4350" max="4350" width="10.75" bestFit="1" customWidth="1"/>
    <col min="4351" max="4352" width="10.25" customWidth="1"/>
    <col min="4353" max="4354" width="10.75" bestFit="1" customWidth="1"/>
    <col min="4361" max="4361" width="10.75" bestFit="1" customWidth="1"/>
    <col min="4603" max="4603" width="3.75" bestFit="1" customWidth="1"/>
    <col min="4604" max="4604" width="30" customWidth="1"/>
    <col min="4605" max="4605" width="10.25" customWidth="1"/>
    <col min="4606" max="4606" width="10.75" bestFit="1" customWidth="1"/>
    <col min="4607" max="4608" width="10.25" customWidth="1"/>
    <col min="4609" max="4610" width="10.75" bestFit="1" customWidth="1"/>
    <col min="4617" max="4617" width="10.75" bestFit="1" customWidth="1"/>
    <col min="4859" max="4859" width="3.75" bestFit="1" customWidth="1"/>
    <col min="4860" max="4860" width="30" customWidth="1"/>
    <col min="4861" max="4861" width="10.25" customWidth="1"/>
    <col min="4862" max="4862" width="10.75" bestFit="1" customWidth="1"/>
    <col min="4863" max="4864" width="10.25" customWidth="1"/>
    <col min="4865" max="4866" width="10.75" bestFit="1" customWidth="1"/>
    <col min="4873" max="4873" width="10.75" bestFit="1" customWidth="1"/>
    <col min="5115" max="5115" width="3.75" bestFit="1" customWidth="1"/>
    <col min="5116" max="5116" width="30" customWidth="1"/>
    <col min="5117" max="5117" width="10.25" customWidth="1"/>
    <col min="5118" max="5118" width="10.75" bestFit="1" customWidth="1"/>
    <col min="5119" max="5120" width="10.25" customWidth="1"/>
    <col min="5121" max="5122" width="10.75" bestFit="1" customWidth="1"/>
    <col min="5129" max="5129" width="10.75" bestFit="1" customWidth="1"/>
    <col min="5371" max="5371" width="3.75" bestFit="1" customWidth="1"/>
    <col min="5372" max="5372" width="30" customWidth="1"/>
    <col min="5373" max="5373" width="10.25" customWidth="1"/>
    <col min="5374" max="5374" width="10.75" bestFit="1" customWidth="1"/>
    <col min="5375" max="5376" width="10.25" customWidth="1"/>
    <col min="5377" max="5378" width="10.75" bestFit="1" customWidth="1"/>
    <col min="5385" max="5385" width="10.75" bestFit="1" customWidth="1"/>
    <col min="5627" max="5627" width="3.75" bestFit="1" customWidth="1"/>
    <col min="5628" max="5628" width="30" customWidth="1"/>
    <col min="5629" max="5629" width="10.25" customWidth="1"/>
    <col min="5630" max="5630" width="10.75" bestFit="1" customWidth="1"/>
    <col min="5631" max="5632" width="10.25" customWidth="1"/>
    <col min="5633" max="5634" width="10.75" bestFit="1" customWidth="1"/>
    <col min="5641" max="5641" width="10.75" bestFit="1" customWidth="1"/>
    <col min="5883" max="5883" width="3.75" bestFit="1" customWidth="1"/>
    <col min="5884" max="5884" width="30" customWidth="1"/>
    <col min="5885" max="5885" width="10.25" customWidth="1"/>
    <col min="5886" max="5886" width="10.75" bestFit="1" customWidth="1"/>
    <col min="5887" max="5888" width="10.25" customWidth="1"/>
    <col min="5889" max="5890" width="10.75" bestFit="1" customWidth="1"/>
    <col min="5897" max="5897" width="10.75" bestFit="1" customWidth="1"/>
    <col min="6139" max="6139" width="3.75" bestFit="1" customWidth="1"/>
    <col min="6140" max="6140" width="30" customWidth="1"/>
    <col min="6141" max="6141" width="10.25" customWidth="1"/>
    <col min="6142" max="6142" width="10.75" bestFit="1" customWidth="1"/>
    <col min="6143" max="6144" width="10.25" customWidth="1"/>
    <col min="6145" max="6146" width="10.75" bestFit="1" customWidth="1"/>
    <col min="6153" max="6153" width="10.75" bestFit="1" customWidth="1"/>
    <col min="6395" max="6395" width="3.75" bestFit="1" customWidth="1"/>
    <col min="6396" max="6396" width="30" customWidth="1"/>
    <col min="6397" max="6397" width="10.25" customWidth="1"/>
    <col min="6398" max="6398" width="10.75" bestFit="1" customWidth="1"/>
    <col min="6399" max="6400" width="10.25" customWidth="1"/>
    <col min="6401" max="6402" width="10.75" bestFit="1" customWidth="1"/>
    <col min="6409" max="6409" width="10.75" bestFit="1" customWidth="1"/>
    <col min="6651" max="6651" width="3.75" bestFit="1" customWidth="1"/>
    <col min="6652" max="6652" width="30" customWidth="1"/>
    <col min="6653" max="6653" width="10.25" customWidth="1"/>
    <col min="6654" max="6654" width="10.75" bestFit="1" customWidth="1"/>
    <col min="6655" max="6656" width="10.25" customWidth="1"/>
    <col min="6657" max="6658" width="10.75" bestFit="1" customWidth="1"/>
    <col min="6665" max="6665" width="10.75" bestFit="1" customWidth="1"/>
    <col min="6907" max="6907" width="3.75" bestFit="1" customWidth="1"/>
    <col min="6908" max="6908" width="30" customWidth="1"/>
    <col min="6909" max="6909" width="10.25" customWidth="1"/>
    <col min="6910" max="6910" width="10.75" bestFit="1" customWidth="1"/>
    <col min="6911" max="6912" width="10.25" customWidth="1"/>
    <col min="6913" max="6914" width="10.75" bestFit="1" customWidth="1"/>
    <col min="6921" max="6921" width="10.75" bestFit="1" customWidth="1"/>
    <col min="7163" max="7163" width="3.75" bestFit="1" customWidth="1"/>
    <col min="7164" max="7164" width="30" customWidth="1"/>
    <col min="7165" max="7165" width="10.25" customWidth="1"/>
    <col min="7166" max="7166" width="10.75" bestFit="1" customWidth="1"/>
    <col min="7167" max="7168" width="10.25" customWidth="1"/>
    <col min="7169" max="7170" width="10.75" bestFit="1" customWidth="1"/>
    <col min="7177" max="7177" width="10.75" bestFit="1" customWidth="1"/>
    <col min="7419" max="7419" width="3.75" bestFit="1" customWidth="1"/>
    <col min="7420" max="7420" width="30" customWidth="1"/>
    <col min="7421" max="7421" width="10.25" customWidth="1"/>
    <col min="7422" max="7422" width="10.75" bestFit="1" customWidth="1"/>
    <col min="7423" max="7424" width="10.25" customWidth="1"/>
    <col min="7425" max="7426" width="10.75" bestFit="1" customWidth="1"/>
    <col min="7433" max="7433" width="10.75" bestFit="1" customWidth="1"/>
    <col min="7675" max="7675" width="3.75" bestFit="1" customWidth="1"/>
    <col min="7676" max="7676" width="30" customWidth="1"/>
    <col min="7677" max="7677" width="10.25" customWidth="1"/>
    <col min="7678" max="7678" width="10.75" bestFit="1" customWidth="1"/>
    <col min="7679" max="7680" width="10.25" customWidth="1"/>
    <col min="7681" max="7682" width="10.75" bestFit="1" customWidth="1"/>
    <col min="7689" max="7689" width="10.75" bestFit="1" customWidth="1"/>
    <col min="7931" max="7931" width="3.75" bestFit="1" customWidth="1"/>
    <col min="7932" max="7932" width="30" customWidth="1"/>
    <col min="7933" max="7933" width="10.25" customWidth="1"/>
    <col min="7934" max="7934" width="10.75" bestFit="1" customWidth="1"/>
    <col min="7935" max="7936" width="10.25" customWidth="1"/>
    <col min="7937" max="7938" width="10.75" bestFit="1" customWidth="1"/>
    <col min="7945" max="7945" width="10.75" bestFit="1" customWidth="1"/>
    <col min="8187" max="8187" width="3.75" bestFit="1" customWidth="1"/>
    <col min="8188" max="8188" width="30" customWidth="1"/>
    <col min="8189" max="8189" width="10.25" customWidth="1"/>
    <col min="8190" max="8190" width="10.75" bestFit="1" customWidth="1"/>
    <col min="8191" max="8192" width="10.25" customWidth="1"/>
    <col min="8193" max="8194" width="10.75" bestFit="1" customWidth="1"/>
    <col min="8201" max="8201" width="10.75" bestFit="1" customWidth="1"/>
    <col min="8443" max="8443" width="3.75" bestFit="1" customWidth="1"/>
    <col min="8444" max="8444" width="30" customWidth="1"/>
    <col min="8445" max="8445" width="10.25" customWidth="1"/>
    <col min="8446" max="8446" width="10.75" bestFit="1" customWidth="1"/>
    <col min="8447" max="8448" width="10.25" customWidth="1"/>
    <col min="8449" max="8450" width="10.75" bestFit="1" customWidth="1"/>
    <col min="8457" max="8457" width="10.75" bestFit="1" customWidth="1"/>
    <col min="8699" max="8699" width="3.75" bestFit="1" customWidth="1"/>
    <col min="8700" max="8700" width="30" customWidth="1"/>
    <col min="8701" max="8701" width="10.25" customWidth="1"/>
    <col min="8702" max="8702" width="10.75" bestFit="1" customWidth="1"/>
    <col min="8703" max="8704" width="10.25" customWidth="1"/>
    <col min="8705" max="8706" width="10.75" bestFit="1" customWidth="1"/>
    <col min="8713" max="8713" width="10.75" bestFit="1" customWidth="1"/>
    <col min="8955" max="8955" width="3.75" bestFit="1" customWidth="1"/>
    <col min="8956" max="8956" width="30" customWidth="1"/>
    <col min="8957" max="8957" width="10.25" customWidth="1"/>
    <col min="8958" max="8958" width="10.75" bestFit="1" customWidth="1"/>
    <col min="8959" max="8960" width="10.25" customWidth="1"/>
    <col min="8961" max="8962" width="10.75" bestFit="1" customWidth="1"/>
    <col min="8969" max="8969" width="10.75" bestFit="1" customWidth="1"/>
    <col min="9211" max="9211" width="3.75" bestFit="1" customWidth="1"/>
    <col min="9212" max="9212" width="30" customWidth="1"/>
    <col min="9213" max="9213" width="10.25" customWidth="1"/>
    <col min="9214" max="9214" width="10.75" bestFit="1" customWidth="1"/>
    <col min="9215" max="9216" width="10.25" customWidth="1"/>
    <col min="9217" max="9218" width="10.75" bestFit="1" customWidth="1"/>
    <col min="9225" max="9225" width="10.75" bestFit="1" customWidth="1"/>
    <col min="9467" max="9467" width="3.75" bestFit="1" customWidth="1"/>
    <col min="9468" max="9468" width="30" customWidth="1"/>
    <col min="9469" max="9469" width="10.25" customWidth="1"/>
    <col min="9470" max="9470" width="10.75" bestFit="1" customWidth="1"/>
    <col min="9471" max="9472" width="10.25" customWidth="1"/>
    <col min="9473" max="9474" width="10.75" bestFit="1" customWidth="1"/>
    <col min="9481" max="9481" width="10.75" bestFit="1" customWidth="1"/>
    <col min="9723" max="9723" width="3.75" bestFit="1" customWidth="1"/>
    <col min="9724" max="9724" width="30" customWidth="1"/>
    <col min="9725" max="9725" width="10.25" customWidth="1"/>
    <col min="9726" max="9726" width="10.75" bestFit="1" customWidth="1"/>
    <col min="9727" max="9728" width="10.25" customWidth="1"/>
    <col min="9729" max="9730" width="10.75" bestFit="1" customWidth="1"/>
    <col min="9737" max="9737" width="10.75" bestFit="1" customWidth="1"/>
    <col min="9979" max="9979" width="3.75" bestFit="1" customWidth="1"/>
    <col min="9980" max="9980" width="30" customWidth="1"/>
    <col min="9981" max="9981" width="10.25" customWidth="1"/>
    <col min="9982" max="9982" width="10.75" bestFit="1" customWidth="1"/>
    <col min="9983" max="9984" width="10.25" customWidth="1"/>
    <col min="9985" max="9986" width="10.75" bestFit="1" customWidth="1"/>
    <col min="9993" max="9993" width="10.75" bestFit="1" customWidth="1"/>
    <col min="10235" max="10235" width="3.75" bestFit="1" customWidth="1"/>
    <col min="10236" max="10236" width="30" customWidth="1"/>
    <col min="10237" max="10237" width="10.25" customWidth="1"/>
    <col min="10238" max="10238" width="10.75" bestFit="1" customWidth="1"/>
    <col min="10239" max="10240" width="10.25" customWidth="1"/>
    <col min="10241" max="10242" width="10.75" bestFit="1" customWidth="1"/>
    <col min="10249" max="10249" width="10.75" bestFit="1" customWidth="1"/>
    <col min="10491" max="10491" width="3.75" bestFit="1" customWidth="1"/>
    <col min="10492" max="10492" width="30" customWidth="1"/>
    <col min="10493" max="10493" width="10.25" customWidth="1"/>
    <col min="10494" max="10494" width="10.75" bestFit="1" customWidth="1"/>
    <col min="10495" max="10496" width="10.25" customWidth="1"/>
    <col min="10497" max="10498" width="10.75" bestFit="1" customWidth="1"/>
    <col min="10505" max="10505" width="10.75" bestFit="1" customWidth="1"/>
    <col min="10747" max="10747" width="3.75" bestFit="1" customWidth="1"/>
    <col min="10748" max="10748" width="30" customWidth="1"/>
    <col min="10749" max="10749" width="10.25" customWidth="1"/>
    <col min="10750" max="10750" width="10.75" bestFit="1" customWidth="1"/>
    <col min="10751" max="10752" width="10.25" customWidth="1"/>
    <col min="10753" max="10754" width="10.75" bestFit="1" customWidth="1"/>
    <col min="10761" max="10761" width="10.75" bestFit="1" customWidth="1"/>
    <col min="11003" max="11003" width="3.75" bestFit="1" customWidth="1"/>
    <col min="11004" max="11004" width="30" customWidth="1"/>
    <col min="11005" max="11005" width="10.25" customWidth="1"/>
    <col min="11006" max="11006" width="10.75" bestFit="1" customWidth="1"/>
    <col min="11007" max="11008" width="10.25" customWidth="1"/>
    <col min="11009" max="11010" width="10.75" bestFit="1" customWidth="1"/>
    <col min="11017" max="11017" width="10.75" bestFit="1" customWidth="1"/>
    <col min="11259" max="11259" width="3.75" bestFit="1" customWidth="1"/>
    <col min="11260" max="11260" width="30" customWidth="1"/>
    <col min="11261" max="11261" width="10.25" customWidth="1"/>
    <col min="11262" max="11262" width="10.75" bestFit="1" customWidth="1"/>
    <col min="11263" max="11264" width="10.25" customWidth="1"/>
    <col min="11265" max="11266" width="10.75" bestFit="1" customWidth="1"/>
    <col min="11273" max="11273" width="10.75" bestFit="1" customWidth="1"/>
    <col min="11515" max="11515" width="3.75" bestFit="1" customWidth="1"/>
    <col min="11516" max="11516" width="30" customWidth="1"/>
    <col min="11517" max="11517" width="10.25" customWidth="1"/>
    <col min="11518" max="11518" width="10.75" bestFit="1" customWidth="1"/>
    <col min="11519" max="11520" width="10.25" customWidth="1"/>
    <col min="11521" max="11522" width="10.75" bestFit="1" customWidth="1"/>
    <col min="11529" max="11529" width="10.75" bestFit="1" customWidth="1"/>
    <col min="11771" max="11771" width="3.75" bestFit="1" customWidth="1"/>
    <col min="11772" max="11772" width="30" customWidth="1"/>
    <col min="11773" max="11773" width="10.25" customWidth="1"/>
    <col min="11774" max="11774" width="10.75" bestFit="1" customWidth="1"/>
    <col min="11775" max="11776" width="10.25" customWidth="1"/>
    <col min="11777" max="11778" width="10.75" bestFit="1" customWidth="1"/>
    <col min="11785" max="11785" width="10.75" bestFit="1" customWidth="1"/>
    <col min="12027" max="12027" width="3.75" bestFit="1" customWidth="1"/>
    <col min="12028" max="12028" width="30" customWidth="1"/>
    <col min="12029" max="12029" width="10.25" customWidth="1"/>
    <col min="12030" max="12030" width="10.75" bestFit="1" customWidth="1"/>
    <col min="12031" max="12032" width="10.25" customWidth="1"/>
    <col min="12033" max="12034" width="10.75" bestFit="1" customWidth="1"/>
    <col min="12041" max="12041" width="10.75" bestFit="1" customWidth="1"/>
    <col min="12283" max="12283" width="3.75" bestFit="1" customWidth="1"/>
    <col min="12284" max="12284" width="30" customWidth="1"/>
    <col min="12285" max="12285" width="10.25" customWidth="1"/>
    <col min="12286" max="12286" width="10.75" bestFit="1" customWidth="1"/>
    <col min="12287" max="12288" width="10.25" customWidth="1"/>
    <col min="12289" max="12290" width="10.75" bestFit="1" customWidth="1"/>
    <col min="12297" max="12297" width="10.75" bestFit="1" customWidth="1"/>
    <col min="12539" max="12539" width="3.75" bestFit="1" customWidth="1"/>
    <col min="12540" max="12540" width="30" customWidth="1"/>
    <col min="12541" max="12541" width="10.25" customWidth="1"/>
    <col min="12542" max="12542" width="10.75" bestFit="1" customWidth="1"/>
    <col min="12543" max="12544" width="10.25" customWidth="1"/>
    <col min="12545" max="12546" width="10.75" bestFit="1" customWidth="1"/>
    <col min="12553" max="12553" width="10.75" bestFit="1" customWidth="1"/>
    <col min="12795" max="12795" width="3.75" bestFit="1" customWidth="1"/>
    <col min="12796" max="12796" width="30" customWidth="1"/>
    <col min="12797" max="12797" width="10.25" customWidth="1"/>
    <col min="12798" max="12798" width="10.75" bestFit="1" customWidth="1"/>
    <col min="12799" max="12800" width="10.25" customWidth="1"/>
    <col min="12801" max="12802" width="10.75" bestFit="1" customWidth="1"/>
    <col min="12809" max="12809" width="10.75" bestFit="1" customWidth="1"/>
    <col min="13051" max="13051" width="3.75" bestFit="1" customWidth="1"/>
    <col min="13052" max="13052" width="30" customWidth="1"/>
    <col min="13053" max="13053" width="10.25" customWidth="1"/>
    <col min="13054" max="13054" width="10.75" bestFit="1" customWidth="1"/>
    <col min="13055" max="13056" width="10.25" customWidth="1"/>
    <col min="13057" max="13058" width="10.75" bestFit="1" customWidth="1"/>
    <col min="13065" max="13065" width="10.75" bestFit="1" customWidth="1"/>
    <col min="13307" max="13307" width="3.75" bestFit="1" customWidth="1"/>
    <col min="13308" max="13308" width="30" customWidth="1"/>
    <col min="13309" max="13309" width="10.25" customWidth="1"/>
    <col min="13310" max="13310" width="10.75" bestFit="1" customWidth="1"/>
    <col min="13311" max="13312" width="10.25" customWidth="1"/>
    <col min="13313" max="13314" width="10.75" bestFit="1" customWidth="1"/>
    <col min="13321" max="13321" width="10.75" bestFit="1" customWidth="1"/>
    <col min="13563" max="13563" width="3.75" bestFit="1" customWidth="1"/>
    <col min="13564" max="13564" width="30" customWidth="1"/>
    <col min="13565" max="13565" width="10.25" customWidth="1"/>
    <col min="13566" max="13566" width="10.75" bestFit="1" customWidth="1"/>
    <col min="13567" max="13568" width="10.25" customWidth="1"/>
    <col min="13569" max="13570" width="10.75" bestFit="1" customWidth="1"/>
    <col min="13577" max="13577" width="10.75" bestFit="1" customWidth="1"/>
    <col min="13819" max="13819" width="3.75" bestFit="1" customWidth="1"/>
    <col min="13820" max="13820" width="30" customWidth="1"/>
    <col min="13821" max="13821" width="10.25" customWidth="1"/>
    <col min="13822" max="13822" width="10.75" bestFit="1" customWidth="1"/>
    <col min="13823" max="13824" width="10.25" customWidth="1"/>
    <col min="13825" max="13826" width="10.75" bestFit="1" customWidth="1"/>
    <col min="13833" max="13833" width="10.75" bestFit="1" customWidth="1"/>
    <col min="14075" max="14075" width="3.75" bestFit="1" customWidth="1"/>
    <col min="14076" max="14076" width="30" customWidth="1"/>
    <col min="14077" max="14077" width="10.25" customWidth="1"/>
    <col min="14078" max="14078" width="10.75" bestFit="1" customWidth="1"/>
    <col min="14079" max="14080" width="10.25" customWidth="1"/>
    <col min="14081" max="14082" width="10.75" bestFit="1" customWidth="1"/>
    <col min="14089" max="14089" width="10.75" bestFit="1" customWidth="1"/>
    <col min="14331" max="14331" width="3.75" bestFit="1" customWidth="1"/>
    <col min="14332" max="14332" width="30" customWidth="1"/>
    <col min="14333" max="14333" width="10.25" customWidth="1"/>
    <col min="14334" max="14334" width="10.75" bestFit="1" customWidth="1"/>
    <col min="14335" max="14336" width="10.25" customWidth="1"/>
    <col min="14337" max="14338" width="10.75" bestFit="1" customWidth="1"/>
    <col min="14345" max="14345" width="10.75" bestFit="1" customWidth="1"/>
    <col min="14587" max="14587" width="3.75" bestFit="1" customWidth="1"/>
    <col min="14588" max="14588" width="30" customWidth="1"/>
    <col min="14589" max="14589" width="10.25" customWidth="1"/>
    <col min="14590" max="14590" width="10.75" bestFit="1" customWidth="1"/>
    <col min="14591" max="14592" width="10.25" customWidth="1"/>
    <col min="14593" max="14594" width="10.75" bestFit="1" customWidth="1"/>
    <col min="14601" max="14601" width="10.75" bestFit="1" customWidth="1"/>
    <col min="14843" max="14843" width="3.75" bestFit="1" customWidth="1"/>
    <col min="14844" max="14844" width="30" customWidth="1"/>
    <col min="14845" max="14845" width="10.25" customWidth="1"/>
    <col min="14846" max="14846" width="10.75" bestFit="1" customWidth="1"/>
    <col min="14847" max="14848" width="10.25" customWidth="1"/>
    <col min="14849" max="14850" width="10.75" bestFit="1" customWidth="1"/>
    <col min="14857" max="14857" width="10.75" bestFit="1" customWidth="1"/>
    <col min="15099" max="15099" width="3.75" bestFit="1" customWidth="1"/>
    <col min="15100" max="15100" width="30" customWidth="1"/>
    <col min="15101" max="15101" width="10.25" customWidth="1"/>
    <col min="15102" max="15102" width="10.75" bestFit="1" customWidth="1"/>
    <col min="15103" max="15104" width="10.25" customWidth="1"/>
    <col min="15105" max="15106" width="10.75" bestFit="1" customWidth="1"/>
    <col min="15113" max="15113" width="10.75" bestFit="1" customWidth="1"/>
    <col min="15355" max="15355" width="3.75" bestFit="1" customWidth="1"/>
    <col min="15356" max="15356" width="30" customWidth="1"/>
    <col min="15357" max="15357" width="10.25" customWidth="1"/>
    <col min="15358" max="15358" width="10.75" bestFit="1" customWidth="1"/>
    <col min="15359" max="15360" width="10.25" customWidth="1"/>
    <col min="15361" max="15362" width="10.75" bestFit="1" customWidth="1"/>
    <col min="15369" max="15369" width="10.75" bestFit="1" customWidth="1"/>
    <col min="15611" max="15611" width="3.75" bestFit="1" customWidth="1"/>
    <col min="15612" max="15612" width="30" customWidth="1"/>
    <col min="15613" max="15613" width="10.25" customWidth="1"/>
    <col min="15614" max="15614" width="10.75" bestFit="1" customWidth="1"/>
    <col min="15615" max="15616" width="10.25" customWidth="1"/>
    <col min="15617" max="15618" width="10.75" bestFit="1" customWidth="1"/>
    <col min="15625" max="15625" width="10.75" bestFit="1" customWidth="1"/>
    <col min="15867" max="15867" width="3.75" bestFit="1" customWidth="1"/>
    <col min="15868" max="15868" width="30" customWidth="1"/>
    <col min="15869" max="15869" width="10.25" customWidth="1"/>
    <col min="15870" max="15870" width="10.75" bestFit="1" customWidth="1"/>
    <col min="15871" max="15872" width="10.25" customWidth="1"/>
    <col min="15873" max="15874" width="10.75" bestFit="1" customWidth="1"/>
    <col min="15881" max="15881" width="10.75" bestFit="1" customWidth="1"/>
    <col min="16123" max="16123" width="3.75" bestFit="1" customWidth="1"/>
    <col min="16124" max="16124" width="30" customWidth="1"/>
    <col min="16125" max="16125" width="10.25" customWidth="1"/>
    <col min="16126" max="16126" width="10.75" bestFit="1" customWidth="1"/>
    <col min="16127" max="16128" width="10.25" customWidth="1"/>
    <col min="16129" max="16130" width="10.75" bestFit="1" customWidth="1"/>
    <col min="16137" max="16137" width="10.75" bestFit="1" customWidth="1"/>
  </cols>
  <sheetData>
    <row r="1" spans="1:15" ht="66" customHeight="1" thickBot="1" x14ac:dyDescent="0.3">
      <c r="A1" s="65" t="s">
        <v>128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spans="1:15" ht="22.15" customHeight="1" thickBot="1" x14ac:dyDescent="0.3">
      <c r="A2" s="61" t="s">
        <v>0</v>
      </c>
      <c r="B2" s="62"/>
      <c r="C2" s="1" t="s">
        <v>115</v>
      </c>
      <c r="D2" s="1" t="s">
        <v>116</v>
      </c>
      <c r="E2" s="1" t="s">
        <v>117</v>
      </c>
      <c r="F2" s="1" t="s">
        <v>118</v>
      </c>
      <c r="G2" s="1" t="s">
        <v>119</v>
      </c>
      <c r="H2" s="1" t="s">
        <v>120</v>
      </c>
      <c r="I2" s="1" t="s">
        <v>1</v>
      </c>
      <c r="J2" s="1" t="s">
        <v>2</v>
      </c>
      <c r="K2" s="1" t="s">
        <v>3</v>
      </c>
      <c r="L2" s="1" t="s">
        <v>4</v>
      </c>
      <c r="M2" s="1" t="s">
        <v>5</v>
      </c>
      <c r="N2" s="1" t="s">
        <v>6</v>
      </c>
      <c r="O2" s="2" t="s">
        <v>7</v>
      </c>
    </row>
    <row r="3" spans="1:15" ht="27.4" customHeight="1" thickBot="1" x14ac:dyDescent="0.3">
      <c r="A3" s="3" t="s">
        <v>8</v>
      </c>
      <c r="B3" s="4" t="s">
        <v>9</v>
      </c>
      <c r="C3" s="44">
        <f>C4+C5+C6+C7</f>
        <v>20550</v>
      </c>
      <c r="D3" s="44">
        <f t="shared" ref="D3:N3" si="0">D4+D5+D6+D7</f>
        <v>20550</v>
      </c>
      <c r="E3" s="44">
        <f t="shared" si="0"/>
        <v>23425</v>
      </c>
      <c r="F3" s="44">
        <f t="shared" si="0"/>
        <v>8550</v>
      </c>
      <c r="G3" s="44">
        <f t="shared" si="0"/>
        <v>13550</v>
      </c>
      <c r="H3" s="44">
        <f t="shared" si="0"/>
        <v>23425</v>
      </c>
      <c r="I3" s="44">
        <f t="shared" si="0"/>
        <v>13550</v>
      </c>
      <c r="J3" s="44">
        <f t="shared" si="0"/>
        <v>13550</v>
      </c>
      <c r="K3" s="44">
        <f t="shared" si="0"/>
        <v>25425</v>
      </c>
      <c r="L3" s="44">
        <f t="shared" si="0"/>
        <v>8550</v>
      </c>
      <c r="M3" s="44">
        <f t="shared" si="0"/>
        <v>13550</v>
      </c>
      <c r="N3" s="44">
        <f t="shared" si="0"/>
        <v>24425</v>
      </c>
      <c r="O3" s="43">
        <f>SUM(C3:N3)</f>
        <v>209100</v>
      </c>
    </row>
    <row r="4" spans="1:15" ht="27.4" customHeight="1" thickBot="1" x14ac:dyDescent="0.3">
      <c r="A4" s="6"/>
      <c r="B4" s="7" t="s">
        <v>10</v>
      </c>
      <c r="C4" s="45">
        <v>5000</v>
      </c>
      <c r="D4" s="45">
        <v>5000</v>
      </c>
      <c r="E4" s="45">
        <v>5000</v>
      </c>
      <c r="F4" s="45">
        <v>5000</v>
      </c>
      <c r="G4" s="45">
        <v>5000</v>
      </c>
      <c r="H4" s="45">
        <v>3000</v>
      </c>
      <c r="I4" s="46">
        <v>5000</v>
      </c>
      <c r="J4" s="46">
        <v>5000</v>
      </c>
      <c r="K4" s="46">
        <v>5000</v>
      </c>
      <c r="L4" s="46">
        <v>5000</v>
      </c>
      <c r="M4" s="46">
        <v>5000</v>
      </c>
      <c r="N4" s="47">
        <v>5000</v>
      </c>
      <c r="O4" s="43">
        <f t="shared" ref="O4:O10" si="1">SUM(C4:N4)</f>
        <v>58000</v>
      </c>
    </row>
    <row r="5" spans="1:15" ht="27.4" customHeight="1" thickBot="1" x14ac:dyDescent="0.3">
      <c r="A5" s="6"/>
      <c r="B5" s="7" t="s">
        <v>11</v>
      </c>
      <c r="C5" s="45">
        <v>15000</v>
      </c>
      <c r="D5" s="46">
        <v>15000</v>
      </c>
      <c r="E5" s="46">
        <v>2000</v>
      </c>
      <c r="F5" s="46">
        <v>3000</v>
      </c>
      <c r="G5" s="46">
        <v>8000</v>
      </c>
      <c r="H5" s="46">
        <v>4000</v>
      </c>
      <c r="I5" s="46">
        <v>8000</v>
      </c>
      <c r="J5" s="46">
        <v>8000</v>
      </c>
      <c r="K5" s="46">
        <v>4000</v>
      </c>
      <c r="L5" s="46">
        <v>3000</v>
      </c>
      <c r="M5" s="46">
        <v>8000</v>
      </c>
      <c r="N5" s="47">
        <v>3000</v>
      </c>
      <c r="O5" s="43">
        <f t="shared" si="1"/>
        <v>81000</v>
      </c>
    </row>
    <row r="6" spans="1:15" ht="27.4" customHeight="1" thickBot="1" x14ac:dyDescent="0.3">
      <c r="A6" s="6"/>
      <c r="B6" s="7" t="s">
        <v>114</v>
      </c>
      <c r="C6" s="48">
        <v>0</v>
      </c>
      <c r="D6" s="49">
        <v>0</v>
      </c>
      <c r="E6" s="49">
        <v>15875</v>
      </c>
      <c r="F6" s="49">
        <v>0</v>
      </c>
      <c r="G6" s="49">
        <v>0</v>
      </c>
      <c r="H6" s="49">
        <v>15875</v>
      </c>
      <c r="I6" s="49">
        <v>0</v>
      </c>
      <c r="J6" s="49">
        <v>0</v>
      </c>
      <c r="K6" s="49">
        <v>15875</v>
      </c>
      <c r="L6" s="49">
        <v>0</v>
      </c>
      <c r="M6" s="49">
        <v>0</v>
      </c>
      <c r="N6" s="50">
        <v>15875</v>
      </c>
      <c r="O6" s="43">
        <f t="shared" si="1"/>
        <v>63500</v>
      </c>
    </row>
    <row r="7" spans="1:15" ht="27.4" customHeight="1" thickBot="1" x14ac:dyDescent="0.3">
      <c r="A7" s="6"/>
      <c r="B7" s="7" t="s">
        <v>12</v>
      </c>
      <c r="C7" s="48">
        <v>550</v>
      </c>
      <c r="D7" s="49">
        <v>550</v>
      </c>
      <c r="E7" s="49">
        <v>550</v>
      </c>
      <c r="F7" s="49">
        <v>550</v>
      </c>
      <c r="G7" s="49">
        <v>550</v>
      </c>
      <c r="H7" s="49">
        <v>550</v>
      </c>
      <c r="I7" s="49">
        <v>550</v>
      </c>
      <c r="J7" s="49">
        <v>550</v>
      </c>
      <c r="K7" s="49">
        <v>550</v>
      </c>
      <c r="L7" s="49">
        <v>550</v>
      </c>
      <c r="M7" s="49">
        <v>550</v>
      </c>
      <c r="N7" s="50">
        <v>550</v>
      </c>
      <c r="O7" s="43">
        <f t="shared" si="1"/>
        <v>6600</v>
      </c>
    </row>
    <row r="8" spans="1:15" s="60" customFormat="1" ht="27.4" customHeight="1" thickBot="1" x14ac:dyDescent="0.3">
      <c r="A8" s="54" t="s">
        <v>13</v>
      </c>
      <c r="B8" s="55" t="s">
        <v>14</v>
      </c>
      <c r="C8" s="56">
        <v>0</v>
      </c>
      <c r="D8" s="57">
        <v>4665</v>
      </c>
      <c r="E8" s="57">
        <v>13335</v>
      </c>
      <c r="F8" s="57">
        <v>13335</v>
      </c>
      <c r="G8" s="57">
        <v>13335</v>
      </c>
      <c r="H8" s="57">
        <v>13335</v>
      </c>
      <c r="I8" s="57">
        <v>13335</v>
      </c>
      <c r="J8" s="57">
        <v>13335</v>
      </c>
      <c r="K8" s="57">
        <v>13335</v>
      </c>
      <c r="L8" s="57">
        <v>13335</v>
      </c>
      <c r="M8" s="57">
        <v>13335</v>
      </c>
      <c r="N8" s="58">
        <v>13335</v>
      </c>
      <c r="O8" s="59">
        <f t="shared" si="1"/>
        <v>138015</v>
      </c>
    </row>
    <row r="9" spans="1:15" ht="27.4" customHeight="1" thickBot="1" x14ac:dyDescent="0.3">
      <c r="A9" s="6" t="s">
        <v>15</v>
      </c>
      <c r="B9" s="10" t="s">
        <v>16</v>
      </c>
      <c r="C9" s="45">
        <v>0</v>
      </c>
      <c r="D9" s="46">
        <v>0</v>
      </c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46">
        <v>0</v>
      </c>
      <c r="K9" s="46">
        <v>0</v>
      </c>
      <c r="L9" s="46">
        <v>0</v>
      </c>
      <c r="M9" s="46">
        <v>0</v>
      </c>
      <c r="N9" s="47">
        <v>0</v>
      </c>
      <c r="O9" s="43">
        <f t="shared" si="1"/>
        <v>0</v>
      </c>
    </row>
    <row r="10" spans="1:15" ht="27.4" customHeight="1" thickBot="1" x14ac:dyDescent="0.3">
      <c r="A10" s="6" t="s">
        <v>17</v>
      </c>
      <c r="B10" s="10" t="s">
        <v>18</v>
      </c>
      <c r="C10" s="51">
        <v>6000</v>
      </c>
      <c r="D10" s="52">
        <v>13000</v>
      </c>
      <c r="E10" s="52">
        <v>13000</v>
      </c>
      <c r="F10" s="52">
        <v>13000</v>
      </c>
      <c r="G10" s="52">
        <v>13000</v>
      </c>
      <c r="H10" s="52">
        <v>13000</v>
      </c>
      <c r="I10" s="52">
        <v>9000</v>
      </c>
      <c r="J10" s="52">
        <v>9000</v>
      </c>
      <c r="K10" s="52">
        <v>9000</v>
      </c>
      <c r="L10" s="52">
        <v>9000</v>
      </c>
      <c r="M10" s="52">
        <v>30000</v>
      </c>
      <c r="N10" s="53">
        <v>25000</v>
      </c>
      <c r="O10" s="43">
        <f t="shared" si="1"/>
        <v>162000</v>
      </c>
    </row>
    <row r="11" spans="1:15" ht="25.15" customHeight="1" thickBot="1" x14ac:dyDescent="0.3">
      <c r="A11" s="63" t="s">
        <v>7</v>
      </c>
      <c r="B11" s="64"/>
      <c r="C11" s="11">
        <f>SUM(C3,C8,C9,C10)</f>
        <v>26550</v>
      </c>
      <c r="D11" s="11">
        <f t="shared" ref="D11:H11" si="2">SUM(D3,D8,D9,D10)</f>
        <v>38215</v>
      </c>
      <c r="E11" s="11">
        <f t="shared" si="2"/>
        <v>49760</v>
      </c>
      <c r="F11" s="11">
        <f t="shared" si="2"/>
        <v>34885</v>
      </c>
      <c r="G11" s="11">
        <f t="shared" si="2"/>
        <v>39885</v>
      </c>
      <c r="H11" s="11">
        <f t="shared" si="2"/>
        <v>49760</v>
      </c>
      <c r="I11" s="11">
        <f>SUM(I3,I8,I9,I10)</f>
        <v>35885</v>
      </c>
      <c r="J11" s="11">
        <f t="shared" ref="J11:M11" si="3">SUM(J3,J8,J9,J10)</f>
        <v>35885</v>
      </c>
      <c r="K11" s="11">
        <f t="shared" si="3"/>
        <v>47760</v>
      </c>
      <c r="L11" s="11">
        <f t="shared" si="3"/>
        <v>30885</v>
      </c>
      <c r="M11" s="11">
        <f t="shared" si="3"/>
        <v>56885</v>
      </c>
      <c r="N11" s="11">
        <f>SUM(N3,N8,N9,N10)</f>
        <v>62760</v>
      </c>
      <c r="O11" s="5">
        <f>SUM(C11:N11)</f>
        <v>509115</v>
      </c>
    </row>
  </sheetData>
  <mergeCells count="3">
    <mergeCell ref="A2:B2"/>
    <mergeCell ref="A11:B11"/>
    <mergeCell ref="A1:O1"/>
  </mergeCells>
  <phoneticPr fontId="7" type="noConversion"/>
  <pageMargins left="0.7" right="0.7" top="0.75" bottom="0.75" header="0.3" footer="0.3"/>
  <pageSetup paperSize="9" scale="82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topLeftCell="A35" zoomScaleNormal="100" workbookViewId="0">
      <selection activeCell="F57" sqref="F57"/>
    </sheetView>
  </sheetViews>
  <sheetFormatPr defaultColWidth="8.75" defaultRowHeight="15" x14ac:dyDescent="0.2"/>
  <cols>
    <col min="1" max="1" width="3.25" style="14" customWidth="1"/>
    <col min="2" max="2" width="5.5" style="14" customWidth="1"/>
    <col min="3" max="3" width="36" style="14" customWidth="1"/>
    <col min="4" max="4" width="8.75" style="14"/>
    <col min="5" max="5" width="10.75" style="14" customWidth="1"/>
    <col min="6" max="6" width="10.5" style="14" customWidth="1"/>
    <col min="7" max="7" width="8.75" style="14"/>
    <col min="8" max="9" width="10.25" style="14" customWidth="1"/>
    <col min="10" max="15" width="8.75" style="14"/>
    <col min="16" max="16" width="11.25" style="14" bestFit="1" customWidth="1"/>
    <col min="17" max="256" width="8.75" style="14"/>
    <col min="257" max="257" width="3.25" style="14" customWidth="1"/>
    <col min="258" max="258" width="5.5" style="14" customWidth="1"/>
    <col min="259" max="259" width="36" style="14" customWidth="1"/>
    <col min="260" max="263" width="10" style="14" customWidth="1"/>
    <col min="264" max="264" width="11.25" style="14" bestFit="1" customWidth="1"/>
    <col min="265" max="265" width="10.5" style="14" customWidth="1"/>
    <col min="266" max="271" width="8.75" style="14"/>
    <col min="272" max="272" width="11.25" style="14" bestFit="1" customWidth="1"/>
    <col min="273" max="512" width="8.75" style="14"/>
    <col min="513" max="513" width="3.25" style="14" customWidth="1"/>
    <col min="514" max="514" width="5.5" style="14" customWidth="1"/>
    <col min="515" max="515" width="36" style="14" customWidth="1"/>
    <col min="516" max="519" width="10" style="14" customWidth="1"/>
    <col min="520" max="520" width="11.25" style="14" bestFit="1" customWidth="1"/>
    <col min="521" max="521" width="10.5" style="14" customWidth="1"/>
    <col min="522" max="527" width="8.75" style="14"/>
    <col min="528" max="528" width="11.25" style="14" bestFit="1" customWidth="1"/>
    <col min="529" max="768" width="8.75" style="14"/>
    <col min="769" max="769" width="3.25" style="14" customWidth="1"/>
    <col min="770" max="770" width="5.5" style="14" customWidth="1"/>
    <col min="771" max="771" width="36" style="14" customWidth="1"/>
    <col min="772" max="775" width="10" style="14" customWidth="1"/>
    <col min="776" max="776" width="11.25" style="14" bestFit="1" customWidth="1"/>
    <col min="777" max="777" width="10.5" style="14" customWidth="1"/>
    <col min="778" max="783" width="8.75" style="14"/>
    <col min="784" max="784" width="11.25" style="14" bestFit="1" customWidth="1"/>
    <col min="785" max="1024" width="8.75" style="14"/>
    <col min="1025" max="1025" width="3.25" style="14" customWidth="1"/>
    <col min="1026" max="1026" width="5.5" style="14" customWidth="1"/>
    <col min="1027" max="1027" width="36" style="14" customWidth="1"/>
    <col min="1028" max="1031" width="10" style="14" customWidth="1"/>
    <col min="1032" max="1032" width="11.25" style="14" bestFit="1" customWidth="1"/>
    <col min="1033" max="1033" width="10.5" style="14" customWidth="1"/>
    <col min="1034" max="1039" width="8.75" style="14"/>
    <col min="1040" max="1040" width="11.25" style="14" bestFit="1" customWidth="1"/>
    <col min="1041" max="1280" width="8.75" style="14"/>
    <col min="1281" max="1281" width="3.25" style="14" customWidth="1"/>
    <col min="1282" max="1282" width="5.5" style="14" customWidth="1"/>
    <col min="1283" max="1283" width="36" style="14" customWidth="1"/>
    <col min="1284" max="1287" width="10" style="14" customWidth="1"/>
    <col min="1288" max="1288" width="11.25" style="14" bestFit="1" customWidth="1"/>
    <col min="1289" max="1289" width="10.5" style="14" customWidth="1"/>
    <col min="1290" max="1295" width="8.75" style="14"/>
    <col min="1296" max="1296" width="11.25" style="14" bestFit="1" customWidth="1"/>
    <col min="1297" max="1536" width="8.75" style="14"/>
    <col min="1537" max="1537" width="3.25" style="14" customWidth="1"/>
    <col min="1538" max="1538" width="5.5" style="14" customWidth="1"/>
    <col min="1539" max="1539" width="36" style="14" customWidth="1"/>
    <col min="1540" max="1543" width="10" style="14" customWidth="1"/>
    <col min="1544" max="1544" width="11.25" style="14" bestFit="1" customWidth="1"/>
    <col min="1545" max="1545" width="10.5" style="14" customWidth="1"/>
    <col min="1546" max="1551" width="8.75" style="14"/>
    <col min="1552" max="1552" width="11.25" style="14" bestFit="1" customWidth="1"/>
    <col min="1553" max="1792" width="8.75" style="14"/>
    <col min="1793" max="1793" width="3.25" style="14" customWidth="1"/>
    <col min="1794" max="1794" width="5.5" style="14" customWidth="1"/>
    <col min="1795" max="1795" width="36" style="14" customWidth="1"/>
    <col min="1796" max="1799" width="10" style="14" customWidth="1"/>
    <col min="1800" max="1800" width="11.25" style="14" bestFit="1" customWidth="1"/>
    <col min="1801" max="1801" width="10.5" style="14" customWidth="1"/>
    <col min="1802" max="1807" width="8.75" style="14"/>
    <col min="1808" max="1808" width="11.25" style="14" bestFit="1" customWidth="1"/>
    <col min="1809" max="2048" width="8.75" style="14"/>
    <col min="2049" max="2049" width="3.25" style="14" customWidth="1"/>
    <col min="2050" max="2050" width="5.5" style="14" customWidth="1"/>
    <col min="2051" max="2051" width="36" style="14" customWidth="1"/>
    <col min="2052" max="2055" width="10" style="14" customWidth="1"/>
    <col min="2056" max="2056" width="11.25" style="14" bestFit="1" customWidth="1"/>
    <col min="2057" max="2057" width="10.5" style="14" customWidth="1"/>
    <col min="2058" max="2063" width="8.75" style="14"/>
    <col min="2064" max="2064" width="11.25" style="14" bestFit="1" customWidth="1"/>
    <col min="2065" max="2304" width="8.75" style="14"/>
    <col min="2305" max="2305" width="3.25" style="14" customWidth="1"/>
    <col min="2306" max="2306" width="5.5" style="14" customWidth="1"/>
    <col min="2307" max="2307" width="36" style="14" customWidth="1"/>
    <col min="2308" max="2311" width="10" style="14" customWidth="1"/>
    <col min="2312" max="2312" width="11.25" style="14" bestFit="1" customWidth="1"/>
    <col min="2313" max="2313" width="10.5" style="14" customWidth="1"/>
    <col min="2314" max="2319" width="8.75" style="14"/>
    <col min="2320" max="2320" width="11.25" style="14" bestFit="1" customWidth="1"/>
    <col min="2321" max="2560" width="8.75" style="14"/>
    <col min="2561" max="2561" width="3.25" style="14" customWidth="1"/>
    <col min="2562" max="2562" width="5.5" style="14" customWidth="1"/>
    <col min="2563" max="2563" width="36" style="14" customWidth="1"/>
    <col min="2564" max="2567" width="10" style="14" customWidth="1"/>
    <col min="2568" max="2568" width="11.25" style="14" bestFit="1" customWidth="1"/>
    <col min="2569" max="2569" width="10.5" style="14" customWidth="1"/>
    <col min="2570" max="2575" width="8.75" style="14"/>
    <col min="2576" max="2576" width="11.25" style="14" bestFit="1" customWidth="1"/>
    <col min="2577" max="2816" width="8.75" style="14"/>
    <col min="2817" max="2817" width="3.25" style="14" customWidth="1"/>
    <col min="2818" max="2818" width="5.5" style="14" customWidth="1"/>
    <col min="2819" max="2819" width="36" style="14" customWidth="1"/>
    <col min="2820" max="2823" width="10" style="14" customWidth="1"/>
    <col min="2824" max="2824" width="11.25" style="14" bestFit="1" customWidth="1"/>
    <col min="2825" max="2825" width="10.5" style="14" customWidth="1"/>
    <col min="2826" max="2831" width="8.75" style="14"/>
    <col min="2832" max="2832" width="11.25" style="14" bestFit="1" customWidth="1"/>
    <col min="2833" max="3072" width="8.75" style="14"/>
    <col min="3073" max="3073" width="3.25" style="14" customWidth="1"/>
    <col min="3074" max="3074" width="5.5" style="14" customWidth="1"/>
    <col min="3075" max="3075" width="36" style="14" customWidth="1"/>
    <col min="3076" max="3079" width="10" style="14" customWidth="1"/>
    <col min="3080" max="3080" width="11.25" style="14" bestFit="1" customWidth="1"/>
    <col min="3081" max="3081" width="10.5" style="14" customWidth="1"/>
    <col min="3082" max="3087" width="8.75" style="14"/>
    <col min="3088" max="3088" width="11.25" style="14" bestFit="1" customWidth="1"/>
    <col min="3089" max="3328" width="8.75" style="14"/>
    <col min="3329" max="3329" width="3.25" style="14" customWidth="1"/>
    <col min="3330" max="3330" width="5.5" style="14" customWidth="1"/>
    <col min="3331" max="3331" width="36" style="14" customWidth="1"/>
    <col min="3332" max="3335" width="10" style="14" customWidth="1"/>
    <col min="3336" max="3336" width="11.25" style="14" bestFit="1" customWidth="1"/>
    <col min="3337" max="3337" width="10.5" style="14" customWidth="1"/>
    <col min="3338" max="3343" width="8.75" style="14"/>
    <col min="3344" max="3344" width="11.25" style="14" bestFit="1" customWidth="1"/>
    <col min="3345" max="3584" width="8.75" style="14"/>
    <col min="3585" max="3585" width="3.25" style="14" customWidth="1"/>
    <col min="3586" max="3586" width="5.5" style="14" customWidth="1"/>
    <col min="3587" max="3587" width="36" style="14" customWidth="1"/>
    <col min="3588" max="3591" width="10" style="14" customWidth="1"/>
    <col min="3592" max="3592" width="11.25" style="14" bestFit="1" customWidth="1"/>
    <col min="3593" max="3593" width="10.5" style="14" customWidth="1"/>
    <col min="3594" max="3599" width="8.75" style="14"/>
    <col min="3600" max="3600" width="11.25" style="14" bestFit="1" customWidth="1"/>
    <col min="3601" max="3840" width="8.75" style="14"/>
    <col min="3841" max="3841" width="3.25" style="14" customWidth="1"/>
    <col min="3842" max="3842" width="5.5" style="14" customWidth="1"/>
    <col min="3843" max="3843" width="36" style="14" customWidth="1"/>
    <col min="3844" max="3847" width="10" style="14" customWidth="1"/>
    <col min="3848" max="3848" width="11.25" style="14" bestFit="1" customWidth="1"/>
    <col min="3849" max="3849" width="10.5" style="14" customWidth="1"/>
    <col min="3850" max="3855" width="8.75" style="14"/>
    <col min="3856" max="3856" width="11.25" style="14" bestFit="1" customWidth="1"/>
    <col min="3857" max="4096" width="8.75" style="14"/>
    <col min="4097" max="4097" width="3.25" style="14" customWidth="1"/>
    <col min="4098" max="4098" width="5.5" style="14" customWidth="1"/>
    <col min="4099" max="4099" width="36" style="14" customWidth="1"/>
    <col min="4100" max="4103" width="10" style="14" customWidth="1"/>
    <col min="4104" max="4104" width="11.25" style="14" bestFit="1" customWidth="1"/>
    <col min="4105" max="4105" width="10.5" style="14" customWidth="1"/>
    <col min="4106" max="4111" width="8.75" style="14"/>
    <col min="4112" max="4112" width="11.25" style="14" bestFit="1" customWidth="1"/>
    <col min="4113" max="4352" width="8.75" style="14"/>
    <col min="4353" max="4353" width="3.25" style="14" customWidth="1"/>
    <col min="4354" max="4354" width="5.5" style="14" customWidth="1"/>
    <col min="4355" max="4355" width="36" style="14" customWidth="1"/>
    <col min="4356" max="4359" width="10" style="14" customWidth="1"/>
    <col min="4360" max="4360" width="11.25" style="14" bestFit="1" customWidth="1"/>
    <col min="4361" max="4361" width="10.5" style="14" customWidth="1"/>
    <col min="4362" max="4367" width="8.75" style="14"/>
    <col min="4368" max="4368" width="11.25" style="14" bestFit="1" customWidth="1"/>
    <col min="4369" max="4608" width="8.75" style="14"/>
    <col min="4609" max="4609" width="3.25" style="14" customWidth="1"/>
    <col min="4610" max="4610" width="5.5" style="14" customWidth="1"/>
    <col min="4611" max="4611" width="36" style="14" customWidth="1"/>
    <col min="4612" max="4615" width="10" style="14" customWidth="1"/>
    <col min="4616" max="4616" width="11.25" style="14" bestFit="1" customWidth="1"/>
    <col min="4617" max="4617" width="10.5" style="14" customWidth="1"/>
    <col min="4618" max="4623" width="8.75" style="14"/>
    <col min="4624" max="4624" width="11.25" style="14" bestFit="1" customWidth="1"/>
    <col min="4625" max="4864" width="8.75" style="14"/>
    <col min="4865" max="4865" width="3.25" style="14" customWidth="1"/>
    <col min="4866" max="4866" width="5.5" style="14" customWidth="1"/>
    <col min="4867" max="4867" width="36" style="14" customWidth="1"/>
    <col min="4868" max="4871" width="10" style="14" customWidth="1"/>
    <col min="4872" max="4872" width="11.25" style="14" bestFit="1" customWidth="1"/>
    <col min="4873" max="4873" width="10.5" style="14" customWidth="1"/>
    <col min="4874" max="4879" width="8.75" style="14"/>
    <col min="4880" max="4880" width="11.25" style="14" bestFit="1" customWidth="1"/>
    <col min="4881" max="5120" width="8.75" style="14"/>
    <col min="5121" max="5121" width="3.25" style="14" customWidth="1"/>
    <col min="5122" max="5122" width="5.5" style="14" customWidth="1"/>
    <col min="5123" max="5123" width="36" style="14" customWidth="1"/>
    <col min="5124" max="5127" width="10" style="14" customWidth="1"/>
    <col min="5128" max="5128" width="11.25" style="14" bestFit="1" customWidth="1"/>
    <col min="5129" max="5129" width="10.5" style="14" customWidth="1"/>
    <col min="5130" max="5135" width="8.75" style="14"/>
    <col min="5136" max="5136" width="11.25" style="14" bestFit="1" customWidth="1"/>
    <col min="5137" max="5376" width="8.75" style="14"/>
    <col min="5377" max="5377" width="3.25" style="14" customWidth="1"/>
    <col min="5378" max="5378" width="5.5" style="14" customWidth="1"/>
    <col min="5379" max="5379" width="36" style="14" customWidth="1"/>
    <col min="5380" max="5383" width="10" style="14" customWidth="1"/>
    <col min="5384" max="5384" width="11.25" style="14" bestFit="1" customWidth="1"/>
    <col min="5385" max="5385" width="10.5" style="14" customWidth="1"/>
    <col min="5386" max="5391" width="8.75" style="14"/>
    <col min="5392" max="5392" width="11.25" style="14" bestFit="1" customWidth="1"/>
    <col min="5393" max="5632" width="8.75" style="14"/>
    <col min="5633" max="5633" width="3.25" style="14" customWidth="1"/>
    <col min="5634" max="5634" width="5.5" style="14" customWidth="1"/>
    <col min="5635" max="5635" width="36" style="14" customWidth="1"/>
    <col min="5636" max="5639" width="10" style="14" customWidth="1"/>
    <col min="5640" max="5640" width="11.25" style="14" bestFit="1" customWidth="1"/>
    <col min="5641" max="5641" width="10.5" style="14" customWidth="1"/>
    <col min="5642" max="5647" width="8.75" style="14"/>
    <col min="5648" max="5648" width="11.25" style="14" bestFit="1" customWidth="1"/>
    <col min="5649" max="5888" width="8.75" style="14"/>
    <col min="5889" max="5889" width="3.25" style="14" customWidth="1"/>
    <col min="5890" max="5890" width="5.5" style="14" customWidth="1"/>
    <col min="5891" max="5891" width="36" style="14" customWidth="1"/>
    <col min="5892" max="5895" width="10" style="14" customWidth="1"/>
    <col min="5896" max="5896" width="11.25" style="14" bestFit="1" customWidth="1"/>
    <col min="5897" max="5897" width="10.5" style="14" customWidth="1"/>
    <col min="5898" max="5903" width="8.75" style="14"/>
    <col min="5904" max="5904" width="11.25" style="14" bestFit="1" customWidth="1"/>
    <col min="5905" max="6144" width="8.75" style="14"/>
    <col min="6145" max="6145" width="3.25" style="14" customWidth="1"/>
    <col min="6146" max="6146" width="5.5" style="14" customWidth="1"/>
    <col min="6147" max="6147" width="36" style="14" customWidth="1"/>
    <col min="6148" max="6151" width="10" style="14" customWidth="1"/>
    <col min="6152" max="6152" width="11.25" style="14" bestFit="1" customWidth="1"/>
    <col min="6153" max="6153" width="10.5" style="14" customWidth="1"/>
    <col min="6154" max="6159" width="8.75" style="14"/>
    <col min="6160" max="6160" width="11.25" style="14" bestFit="1" customWidth="1"/>
    <col min="6161" max="6400" width="8.75" style="14"/>
    <col min="6401" max="6401" width="3.25" style="14" customWidth="1"/>
    <col min="6402" max="6402" width="5.5" style="14" customWidth="1"/>
    <col min="6403" max="6403" width="36" style="14" customWidth="1"/>
    <col min="6404" max="6407" width="10" style="14" customWidth="1"/>
    <col min="6408" max="6408" width="11.25" style="14" bestFit="1" customWidth="1"/>
    <col min="6409" max="6409" width="10.5" style="14" customWidth="1"/>
    <col min="6410" max="6415" width="8.75" style="14"/>
    <col min="6416" max="6416" width="11.25" style="14" bestFit="1" customWidth="1"/>
    <col min="6417" max="6656" width="8.75" style="14"/>
    <col min="6657" max="6657" width="3.25" style="14" customWidth="1"/>
    <col min="6658" max="6658" width="5.5" style="14" customWidth="1"/>
    <col min="6659" max="6659" width="36" style="14" customWidth="1"/>
    <col min="6660" max="6663" width="10" style="14" customWidth="1"/>
    <col min="6664" max="6664" width="11.25" style="14" bestFit="1" customWidth="1"/>
    <col min="6665" max="6665" width="10.5" style="14" customWidth="1"/>
    <col min="6666" max="6671" width="8.75" style="14"/>
    <col min="6672" max="6672" width="11.25" style="14" bestFit="1" customWidth="1"/>
    <col min="6673" max="6912" width="8.75" style="14"/>
    <col min="6913" max="6913" width="3.25" style="14" customWidth="1"/>
    <col min="6914" max="6914" width="5.5" style="14" customWidth="1"/>
    <col min="6915" max="6915" width="36" style="14" customWidth="1"/>
    <col min="6916" max="6919" width="10" style="14" customWidth="1"/>
    <col min="6920" max="6920" width="11.25" style="14" bestFit="1" customWidth="1"/>
    <col min="6921" max="6921" width="10.5" style="14" customWidth="1"/>
    <col min="6922" max="6927" width="8.75" style="14"/>
    <col min="6928" max="6928" width="11.25" style="14" bestFit="1" customWidth="1"/>
    <col min="6929" max="7168" width="8.75" style="14"/>
    <col min="7169" max="7169" width="3.25" style="14" customWidth="1"/>
    <col min="7170" max="7170" width="5.5" style="14" customWidth="1"/>
    <col min="7171" max="7171" width="36" style="14" customWidth="1"/>
    <col min="7172" max="7175" width="10" style="14" customWidth="1"/>
    <col min="7176" max="7176" width="11.25" style="14" bestFit="1" customWidth="1"/>
    <col min="7177" max="7177" width="10.5" style="14" customWidth="1"/>
    <col min="7178" max="7183" width="8.75" style="14"/>
    <col min="7184" max="7184" width="11.25" style="14" bestFit="1" customWidth="1"/>
    <col min="7185" max="7424" width="8.75" style="14"/>
    <col min="7425" max="7425" width="3.25" style="14" customWidth="1"/>
    <col min="7426" max="7426" width="5.5" style="14" customWidth="1"/>
    <col min="7427" max="7427" width="36" style="14" customWidth="1"/>
    <col min="7428" max="7431" width="10" style="14" customWidth="1"/>
    <col min="7432" max="7432" width="11.25" style="14" bestFit="1" customWidth="1"/>
    <col min="7433" max="7433" width="10.5" style="14" customWidth="1"/>
    <col min="7434" max="7439" width="8.75" style="14"/>
    <col min="7440" max="7440" width="11.25" style="14" bestFit="1" customWidth="1"/>
    <col min="7441" max="7680" width="8.75" style="14"/>
    <col min="7681" max="7681" width="3.25" style="14" customWidth="1"/>
    <col min="7682" max="7682" width="5.5" style="14" customWidth="1"/>
    <col min="7683" max="7683" width="36" style="14" customWidth="1"/>
    <col min="7684" max="7687" width="10" style="14" customWidth="1"/>
    <col min="7688" max="7688" width="11.25" style="14" bestFit="1" customWidth="1"/>
    <col min="7689" max="7689" width="10.5" style="14" customWidth="1"/>
    <col min="7690" max="7695" width="8.75" style="14"/>
    <col min="7696" max="7696" width="11.25" style="14" bestFit="1" customWidth="1"/>
    <col min="7697" max="7936" width="8.75" style="14"/>
    <col min="7937" max="7937" width="3.25" style="14" customWidth="1"/>
    <col min="7938" max="7938" width="5.5" style="14" customWidth="1"/>
    <col min="7939" max="7939" width="36" style="14" customWidth="1"/>
    <col min="7940" max="7943" width="10" style="14" customWidth="1"/>
    <col min="7944" max="7944" width="11.25" style="14" bestFit="1" customWidth="1"/>
    <col min="7945" max="7945" width="10.5" style="14" customWidth="1"/>
    <col min="7946" max="7951" width="8.75" style="14"/>
    <col min="7952" max="7952" width="11.25" style="14" bestFit="1" customWidth="1"/>
    <col min="7953" max="8192" width="8.75" style="14"/>
    <col min="8193" max="8193" width="3.25" style="14" customWidth="1"/>
    <col min="8194" max="8194" width="5.5" style="14" customWidth="1"/>
    <col min="8195" max="8195" width="36" style="14" customWidth="1"/>
    <col min="8196" max="8199" width="10" style="14" customWidth="1"/>
    <col min="8200" max="8200" width="11.25" style="14" bestFit="1" customWidth="1"/>
    <col min="8201" max="8201" width="10.5" style="14" customWidth="1"/>
    <col min="8202" max="8207" width="8.75" style="14"/>
    <col min="8208" max="8208" width="11.25" style="14" bestFit="1" customWidth="1"/>
    <col min="8209" max="8448" width="8.75" style="14"/>
    <col min="8449" max="8449" width="3.25" style="14" customWidth="1"/>
    <col min="8450" max="8450" width="5.5" style="14" customWidth="1"/>
    <col min="8451" max="8451" width="36" style="14" customWidth="1"/>
    <col min="8452" max="8455" width="10" style="14" customWidth="1"/>
    <col min="8456" max="8456" width="11.25" style="14" bestFit="1" customWidth="1"/>
    <col min="8457" max="8457" width="10.5" style="14" customWidth="1"/>
    <col min="8458" max="8463" width="8.75" style="14"/>
    <col min="8464" max="8464" width="11.25" style="14" bestFit="1" customWidth="1"/>
    <col min="8465" max="8704" width="8.75" style="14"/>
    <col min="8705" max="8705" width="3.25" style="14" customWidth="1"/>
    <col min="8706" max="8706" width="5.5" style="14" customWidth="1"/>
    <col min="8707" max="8707" width="36" style="14" customWidth="1"/>
    <col min="8708" max="8711" width="10" style="14" customWidth="1"/>
    <col min="8712" max="8712" width="11.25" style="14" bestFit="1" customWidth="1"/>
    <col min="8713" max="8713" width="10.5" style="14" customWidth="1"/>
    <col min="8714" max="8719" width="8.75" style="14"/>
    <col min="8720" max="8720" width="11.25" style="14" bestFit="1" customWidth="1"/>
    <col min="8721" max="8960" width="8.75" style="14"/>
    <col min="8961" max="8961" width="3.25" style="14" customWidth="1"/>
    <col min="8962" max="8962" width="5.5" style="14" customWidth="1"/>
    <col min="8963" max="8963" width="36" style="14" customWidth="1"/>
    <col min="8964" max="8967" width="10" style="14" customWidth="1"/>
    <col min="8968" max="8968" width="11.25" style="14" bestFit="1" customWidth="1"/>
    <col min="8969" max="8969" width="10.5" style="14" customWidth="1"/>
    <col min="8970" max="8975" width="8.75" style="14"/>
    <col min="8976" max="8976" width="11.25" style="14" bestFit="1" customWidth="1"/>
    <col min="8977" max="9216" width="8.75" style="14"/>
    <col min="9217" max="9217" width="3.25" style="14" customWidth="1"/>
    <col min="9218" max="9218" width="5.5" style="14" customWidth="1"/>
    <col min="9219" max="9219" width="36" style="14" customWidth="1"/>
    <col min="9220" max="9223" width="10" style="14" customWidth="1"/>
    <col min="9224" max="9224" width="11.25" style="14" bestFit="1" customWidth="1"/>
    <col min="9225" max="9225" width="10.5" style="14" customWidth="1"/>
    <col min="9226" max="9231" width="8.75" style="14"/>
    <col min="9232" max="9232" width="11.25" style="14" bestFit="1" customWidth="1"/>
    <col min="9233" max="9472" width="8.75" style="14"/>
    <col min="9473" max="9473" width="3.25" style="14" customWidth="1"/>
    <col min="9474" max="9474" width="5.5" style="14" customWidth="1"/>
    <col min="9475" max="9475" width="36" style="14" customWidth="1"/>
    <col min="9476" max="9479" width="10" style="14" customWidth="1"/>
    <col min="9480" max="9480" width="11.25" style="14" bestFit="1" customWidth="1"/>
    <col min="9481" max="9481" width="10.5" style="14" customWidth="1"/>
    <col min="9482" max="9487" width="8.75" style="14"/>
    <col min="9488" max="9488" width="11.25" style="14" bestFit="1" customWidth="1"/>
    <col min="9489" max="9728" width="8.75" style="14"/>
    <col min="9729" max="9729" width="3.25" style="14" customWidth="1"/>
    <col min="9730" max="9730" width="5.5" style="14" customWidth="1"/>
    <col min="9731" max="9731" width="36" style="14" customWidth="1"/>
    <col min="9732" max="9735" width="10" style="14" customWidth="1"/>
    <col min="9736" max="9736" width="11.25" style="14" bestFit="1" customWidth="1"/>
    <col min="9737" max="9737" width="10.5" style="14" customWidth="1"/>
    <col min="9738" max="9743" width="8.75" style="14"/>
    <col min="9744" max="9744" width="11.25" style="14" bestFit="1" customWidth="1"/>
    <col min="9745" max="9984" width="8.75" style="14"/>
    <col min="9985" max="9985" width="3.25" style="14" customWidth="1"/>
    <col min="9986" max="9986" width="5.5" style="14" customWidth="1"/>
    <col min="9987" max="9987" width="36" style="14" customWidth="1"/>
    <col min="9988" max="9991" width="10" style="14" customWidth="1"/>
    <col min="9992" max="9992" width="11.25" style="14" bestFit="1" customWidth="1"/>
    <col min="9993" max="9993" width="10.5" style="14" customWidth="1"/>
    <col min="9994" max="9999" width="8.75" style="14"/>
    <col min="10000" max="10000" width="11.25" style="14" bestFit="1" customWidth="1"/>
    <col min="10001" max="10240" width="8.75" style="14"/>
    <col min="10241" max="10241" width="3.25" style="14" customWidth="1"/>
    <col min="10242" max="10242" width="5.5" style="14" customWidth="1"/>
    <col min="10243" max="10243" width="36" style="14" customWidth="1"/>
    <col min="10244" max="10247" width="10" style="14" customWidth="1"/>
    <col min="10248" max="10248" width="11.25" style="14" bestFit="1" customWidth="1"/>
    <col min="10249" max="10249" width="10.5" style="14" customWidth="1"/>
    <col min="10250" max="10255" width="8.75" style="14"/>
    <col min="10256" max="10256" width="11.25" style="14" bestFit="1" customWidth="1"/>
    <col min="10257" max="10496" width="8.75" style="14"/>
    <col min="10497" max="10497" width="3.25" style="14" customWidth="1"/>
    <col min="10498" max="10498" width="5.5" style="14" customWidth="1"/>
    <col min="10499" max="10499" width="36" style="14" customWidth="1"/>
    <col min="10500" max="10503" width="10" style="14" customWidth="1"/>
    <col min="10504" max="10504" width="11.25" style="14" bestFit="1" customWidth="1"/>
    <col min="10505" max="10505" width="10.5" style="14" customWidth="1"/>
    <col min="10506" max="10511" width="8.75" style="14"/>
    <col min="10512" max="10512" width="11.25" style="14" bestFit="1" customWidth="1"/>
    <col min="10513" max="10752" width="8.75" style="14"/>
    <col min="10753" max="10753" width="3.25" style="14" customWidth="1"/>
    <col min="10754" max="10754" width="5.5" style="14" customWidth="1"/>
    <col min="10755" max="10755" width="36" style="14" customWidth="1"/>
    <col min="10756" max="10759" width="10" style="14" customWidth="1"/>
    <col min="10760" max="10760" width="11.25" style="14" bestFit="1" customWidth="1"/>
    <col min="10761" max="10761" width="10.5" style="14" customWidth="1"/>
    <col min="10762" max="10767" width="8.75" style="14"/>
    <col min="10768" max="10768" width="11.25" style="14" bestFit="1" customWidth="1"/>
    <col min="10769" max="11008" width="8.75" style="14"/>
    <col min="11009" max="11009" width="3.25" style="14" customWidth="1"/>
    <col min="11010" max="11010" width="5.5" style="14" customWidth="1"/>
    <col min="11011" max="11011" width="36" style="14" customWidth="1"/>
    <col min="11012" max="11015" width="10" style="14" customWidth="1"/>
    <col min="11016" max="11016" width="11.25" style="14" bestFit="1" customWidth="1"/>
    <col min="11017" max="11017" width="10.5" style="14" customWidth="1"/>
    <col min="11018" max="11023" width="8.75" style="14"/>
    <col min="11024" max="11024" width="11.25" style="14" bestFit="1" customWidth="1"/>
    <col min="11025" max="11264" width="8.75" style="14"/>
    <col min="11265" max="11265" width="3.25" style="14" customWidth="1"/>
    <col min="11266" max="11266" width="5.5" style="14" customWidth="1"/>
    <col min="11267" max="11267" width="36" style="14" customWidth="1"/>
    <col min="11268" max="11271" width="10" style="14" customWidth="1"/>
    <col min="11272" max="11272" width="11.25" style="14" bestFit="1" customWidth="1"/>
    <col min="11273" max="11273" width="10.5" style="14" customWidth="1"/>
    <col min="11274" max="11279" width="8.75" style="14"/>
    <col min="11280" max="11280" width="11.25" style="14" bestFit="1" customWidth="1"/>
    <col min="11281" max="11520" width="8.75" style="14"/>
    <col min="11521" max="11521" width="3.25" style="14" customWidth="1"/>
    <col min="11522" max="11522" width="5.5" style="14" customWidth="1"/>
    <col min="11523" max="11523" width="36" style="14" customWidth="1"/>
    <col min="11524" max="11527" width="10" style="14" customWidth="1"/>
    <col min="11528" max="11528" width="11.25" style="14" bestFit="1" customWidth="1"/>
    <col min="11529" max="11529" width="10.5" style="14" customWidth="1"/>
    <col min="11530" max="11535" width="8.75" style="14"/>
    <col min="11536" max="11536" width="11.25" style="14" bestFit="1" customWidth="1"/>
    <col min="11537" max="11776" width="8.75" style="14"/>
    <col min="11777" max="11777" width="3.25" style="14" customWidth="1"/>
    <col min="11778" max="11778" width="5.5" style="14" customWidth="1"/>
    <col min="11779" max="11779" width="36" style="14" customWidth="1"/>
    <col min="11780" max="11783" width="10" style="14" customWidth="1"/>
    <col min="11784" max="11784" width="11.25" style="14" bestFit="1" customWidth="1"/>
    <col min="11785" max="11785" width="10.5" style="14" customWidth="1"/>
    <col min="11786" max="11791" width="8.75" style="14"/>
    <col min="11792" max="11792" width="11.25" style="14" bestFit="1" customWidth="1"/>
    <col min="11793" max="12032" width="8.75" style="14"/>
    <col min="12033" max="12033" width="3.25" style="14" customWidth="1"/>
    <col min="12034" max="12034" width="5.5" style="14" customWidth="1"/>
    <col min="12035" max="12035" width="36" style="14" customWidth="1"/>
    <col min="12036" max="12039" width="10" style="14" customWidth="1"/>
    <col min="12040" max="12040" width="11.25" style="14" bestFit="1" customWidth="1"/>
    <col min="12041" max="12041" width="10.5" style="14" customWidth="1"/>
    <col min="12042" max="12047" width="8.75" style="14"/>
    <col min="12048" max="12048" width="11.25" style="14" bestFit="1" customWidth="1"/>
    <col min="12049" max="12288" width="8.75" style="14"/>
    <col min="12289" max="12289" width="3.25" style="14" customWidth="1"/>
    <col min="12290" max="12290" width="5.5" style="14" customWidth="1"/>
    <col min="12291" max="12291" width="36" style="14" customWidth="1"/>
    <col min="12292" max="12295" width="10" style="14" customWidth="1"/>
    <col min="12296" max="12296" width="11.25" style="14" bestFit="1" customWidth="1"/>
    <col min="12297" max="12297" width="10.5" style="14" customWidth="1"/>
    <col min="12298" max="12303" width="8.75" style="14"/>
    <col min="12304" max="12304" width="11.25" style="14" bestFit="1" customWidth="1"/>
    <col min="12305" max="12544" width="8.75" style="14"/>
    <col min="12545" max="12545" width="3.25" style="14" customWidth="1"/>
    <col min="12546" max="12546" width="5.5" style="14" customWidth="1"/>
    <col min="12547" max="12547" width="36" style="14" customWidth="1"/>
    <col min="12548" max="12551" width="10" style="14" customWidth="1"/>
    <col min="12552" max="12552" width="11.25" style="14" bestFit="1" customWidth="1"/>
    <col min="12553" max="12553" width="10.5" style="14" customWidth="1"/>
    <col min="12554" max="12559" width="8.75" style="14"/>
    <col min="12560" max="12560" width="11.25" style="14" bestFit="1" customWidth="1"/>
    <col min="12561" max="12800" width="8.75" style="14"/>
    <col min="12801" max="12801" width="3.25" style="14" customWidth="1"/>
    <col min="12802" max="12802" width="5.5" style="14" customWidth="1"/>
    <col min="12803" max="12803" width="36" style="14" customWidth="1"/>
    <col min="12804" max="12807" width="10" style="14" customWidth="1"/>
    <col min="12808" max="12808" width="11.25" style="14" bestFit="1" customWidth="1"/>
    <col min="12809" max="12809" width="10.5" style="14" customWidth="1"/>
    <col min="12810" max="12815" width="8.75" style="14"/>
    <col min="12816" max="12816" width="11.25" style="14" bestFit="1" customWidth="1"/>
    <col min="12817" max="13056" width="8.75" style="14"/>
    <col min="13057" max="13057" width="3.25" style="14" customWidth="1"/>
    <col min="13058" max="13058" width="5.5" style="14" customWidth="1"/>
    <col min="13059" max="13059" width="36" style="14" customWidth="1"/>
    <col min="13060" max="13063" width="10" style="14" customWidth="1"/>
    <col min="13064" max="13064" width="11.25" style="14" bestFit="1" customWidth="1"/>
    <col min="13065" max="13065" width="10.5" style="14" customWidth="1"/>
    <col min="13066" max="13071" width="8.75" style="14"/>
    <col min="13072" max="13072" width="11.25" style="14" bestFit="1" customWidth="1"/>
    <col min="13073" max="13312" width="8.75" style="14"/>
    <col min="13313" max="13313" width="3.25" style="14" customWidth="1"/>
    <col min="13314" max="13314" width="5.5" style="14" customWidth="1"/>
    <col min="13315" max="13315" width="36" style="14" customWidth="1"/>
    <col min="13316" max="13319" width="10" style="14" customWidth="1"/>
    <col min="13320" max="13320" width="11.25" style="14" bestFit="1" customWidth="1"/>
    <col min="13321" max="13321" width="10.5" style="14" customWidth="1"/>
    <col min="13322" max="13327" width="8.75" style="14"/>
    <col min="13328" max="13328" width="11.25" style="14" bestFit="1" customWidth="1"/>
    <col min="13329" max="13568" width="8.75" style="14"/>
    <col min="13569" max="13569" width="3.25" style="14" customWidth="1"/>
    <col min="13570" max="13570" width="5.5" style="14" customWidth="1"/>
    <col min="13571" max="13571" width="36" style="14" customWidth="1"/>
    <col min="13572" max="13575" width="10" style="14" customWidth="1"/>
    <col min="13576" max="13576" width="11.25" style="14" bestFit="1" customWidth="1"/>
    <col min="13577" max="13577" width="10.5" style="14" customWidth="1"/>
    <col min="13578" max="13583" width="8.75" style="14"/>
    <col min="13584" max="13584" width="11.25" style="14" bestFit="1" customWidth="1"/>
    <col min="13585" max="13824" width="8.75" style="14"/>
    <col min="13825" max="13825" width="3.25" style="14" customWidth="1"/>
    <col min="13826" max="13826" width="5.5" style="14" customWidth="1"/>
    <col min="13827" max="13827" width="36" style="14" customWidth="1"/>
    <col min="13828" max="13831" width="10" style="14" customWidth="1"/>
    <col min="13832" max="13832" width="11.25" style="14" bestFit="1" customWidth="1"/>
    <col min="13833" max="13833" width="10.5" style="14" customWidth="1"/>
    <col min="13834" max="13839" width="8.75" style="14"/>
    <col min="13840" max="13840" width="11.25" style="14" bestFit="1" customWidth="1"/>
    <col min="13841" max="14080" width="8.75" style="14"/>
    <col min="14081" max="14081" width="3.25" style="14" customWidth="1"/>
    <col min="14082" max="14082" width="5.5" style="14" customWidth="1"/>
    <col min="14083" max="14083" width="36" style="14" customWidth="1"/>
    <col min="14084" max="14087" width="10" style="14" customWidth="1"/>
    <col min="14088" max="14088" width="11.25" style="14" bestFit="1" customWidth="1"/>
    <col min="14089" max="14089" width="10.5" style="14" customWidth="1"/>
    <col min="14090" max="14095" width="8.75" style="14"/>
    <col min="14096" max="14096" width="11.25" style="14" bestFit="1" customWidth="1"/>
    <col min="14097" max="14336" width="8.75" style="14"/>
    <col min="14337" max="14337" width="3.25" style="14" customWidth="1"/>
    <col min="14338" max="14338" width="5.5" style="14" customWidth="1"/>
    <col min="14339" max="14339" width="36" style="14" customWidth="1"/>
    <col min="14340" max="14343" width="10" style="14" customWidth="1"/>
    <col min="14344" max="14344" width="11.25" style="14" bestFit="1" customWidth="1"/>
    <col min="14345" max="14345" width="10.5" style="14" customWidth="1"/>
    <col min="14346" max="14351" width="8.75" style="14"/>
    <col min="14352" max="14352" width="11.25" style="14" bestFit="1" customWidth="1"/>
    <col min="14353" max="14592" width="8.75" style="14"/>
    <col min="14593" max="14593" width="3.25" style="14" customWidth="1"/>
    <col min="14594" max="14594" width="5.5" style="14" customWidth="1"/>
    <col min="14595" max="14595" width="36" style="14" customWidth="1"/>
    <col min="14596" max="14599" width="10" style="14" customWidth="1"/>
    <col min="14600" max="14600" width="11.25" style="14" bestFit="1" customWidth="1"/>
    <col min="14601" max="14601" width="10.5" style="14" customWidth="1"/>
    <col min="14602" max="14607" width="8.75" style="14"/>
    <col min="14608" max="14608" width="11.25" style="14" bestFit="1" customWidth="1"/>
    <col min="14609" max="14848" width="8.75" style="14"/>
    <col min="14849" max="14849" width="3.25" style="14" customWidth="1"/>
    <col min="14850" max="14850" width="5.5" style="14" customWidth="1"/>
    <col min="14851" max="14851" width="36" style="14" customWidth="1"/>
    <col min="14852" max="14855" width="10" style="14" customWidth="1"/>
    <col min="14856" max="14856" width="11.25" style="14" bestFit="1" customWidth="1"/>
    <col min="14857" max="14857" width="10.5" style="14" customWidth="1"/>
    <col min="14858" max="14863" width="8.75" style="14"/>
    <col min="14864" max="14864" width="11.25" style="14" bestFit="1" customWidth="1"/>
    <col min="14865" max="15104" width="8.75" style="14"/>
    <col min="15105" max="15105" width="3.25" style="14" customWidth="1"/>
    <col min="15106" max="15106" width="5.5" style="14" customWidth="1"/>
    <col min="15107" max="15107" width="36" style="14" customWidth="1"/>
    <col min="15108" max="15111" width="10" style="14" customWidth="1"/>
    <col min="15112" max="15112" width="11.25" style="14" bestFit="1" customWidth="1"/>
    <col min="15113" max="15113" width="10.5" style="14" customWidth="1"/>
    <col min="15114" max="15119" width="8.75" style="14"/>
    <col min="15120" max="15120" width="11.25" style="14" bestFit="1" customWidth="1"/>
    <col min="15121" max="15360" width="8.75" style="14"/>
    <col min="15361" max="15361" width="3.25" style="14" customWidth="1"/>
    <col min="15362" max="15362" width="5.5" style="14" customWidth="1"/>
    <col min="15363" max="15363" width="36" style="14" customWidth="1"/>
    <col min="15364" max="15367" width="10" style="14" customWidth="1"/>
    <col min="15368" max="15368" width="11.25" style="14" bestFit="1" customWidth="1"/>
    <col min="15369" max="15369" width="10.5" style="14" customWidth="1"/>
    <col min="15370" max="15375" width="8.75" style="14"/>
    <col min="15376" max="15376" width="11.25" style="14" bestFit="1" customWidth="1"/>
    <col min="15377" max="15616" width="8.75" style="14"/>
    <col min="15617" max="15617" width="3.25" style="14" customWidth="1"/>
    <col min="15618" max="15618" width="5.5" style="14" customWidth="1"/>
    <col min="15619" max="15619" width="36" style="14" customWidth="1"/>
    <col min="15620" max="15623" width="10" style="14" customWidth="1"/>
    <col min="15624" max="15624" width="11.25" style="14" bestFit="1" customWidth="1"/>
    <col min="15625" max="15625" width="10.5" style="14" customWidth="1"/>
    <col min="15626" max="15631" width="8.75" style="14"/>
    <col min="15632" max="15632" width="11.25" style="14" bestFit="1" customWidth="1"/>
    <col min="15633" max="15872" width="8.75" style="14"/>
    <col min="15873" max="15873" width="3.25" style="14" customWidth="1"/>
    <col min="15874" max="15874" width="5.5" style="14" customWidth="1"/>
    <col min="15875" max="15875" width="36" style="14" customWidth="1"/>
    <col min="15876" max="15879" width="10" style="14" customWidth="1"/>
    <col min="15880" max="15880" width="11.25" style="14" bestFit="1" customWidth="1"/>
    <col min="15881" max="15881" width="10.5" style="14" customWidth="1"/>
    <col min="15882" max="15887" width="8.75" style="14"/>
    <col min="15888" max="15888" width="11.25" style="14" bestFit="1" customWidth="1"/>
    <col min="15889" max="16128" width="8.75" style="14"/>
    <col min="16129" max="16129" width="3.25" style="14" customWidth="1"/>
    <col min="16130" max="16130" width="5.5" style="14" customWidth="1"/>
    <col min="16131" max="16131" width="36" style="14" customWidth="1"/>
    <col min="16132" max="16135" width="10" style="14" customWidth="1"/>
    <col min="16136" max="16136" width="11.25" style="14" bestFit="1" customWidth="1"/>
    <col min="16137" max="16137" width="10.5" style="14" customWidth="1"/>
    <col min="16138" max="16143" width="8.75" style="14"/>
    <col min="16144" max="16144" width="11.25" style="14" bestFit="1" customWidth="1"/>
    <col min="16145" max="16384" width="8.75" style="14"/>
  </cols>
  <sheetData>
    <row r="1" spans="1:16" ht="64.900000000000006" customHeight="1" thickBot="1" x14ac:dyDescent="0.25">
      <c r="A1" s="68" t="s">
        <v>127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</row>
    <row r="2" spans="1:16" ht="16.899999999999999" customHeight="1" x14ac:dyDescent="0.2">
      <c r="A2" s="69" t="s">
        <v>19</v>
      </c>
      <c r="B2" s="70"/>
      <c r="C2" s="70"/>
      <c r="D2" s="12" t="s">
        <v>121</v>
      </c>
      <c r="E2" s="12" t="s">
        <v>122</v>
      </c>
      <c r="F2" s="12" t="s">
        <v>123</v>
      </c>
      <c r="G2" s="12" t="s">
        <v>124</v>
      </c>
      <c r="H2" s="12" t="s">
        <v>125</v>
      </c>
      <c r="I2" s="12" t="s">
        <v>126</v>
      </c>
      <c r="J2" s="12" t="s">
        <v>20</v>
      </c>
      <c r="K2" s="12" t="s">
        <v>21</v>
      </c>
      <c r="L2" s="12" t="s">
        <v>22</v>
      </c>
      <c r="M2" s="12" t="s">
        <v>23</v>
      </c>
      <c r="N2" s="12" t="s">
        <v>24</v>
      </c>
      <c r="O2" s="12" t="s">
        <v>25</v>
      </c>
      <c r="P2" s="13" t="s">
        <v>7</v>
      </c>
    </row>
    <row r="3" spans="1:16" ht="15.75" x14ac:dyDescent="0.2">
      <c r="A3" s="15" t="s">
        <v>8</v>
      </c>
      <c r="B3" s="16"/>
      <c r="C3" s="17" t="s">
        <v>26</v>
      </c>
      <c r="D3" s="17">
        <v>35000</v>
      </c>
      <c r="E3" s="17">
        <f t="shared" ref="E3:I3" si="0">SUM(E4:E10)</f>
        <v>17000</v>
      </c>
      <c r="F3" s="17">
        <f t="shared" si="0"/>
        <v>17000</v>
      </c>
      <c r="G3" s="17">
        <f t="shared" si="0"/>
        <v>17000</v>
      </c>
      <c r="H3" s="17">
        <f t="shared" si="0"/>
        <v>17000</v>
      </c>
      <c r="I3" s="17">
        <f t="shared" si="0"/>
        <v>17000</v>
      </c>
      <c r="J3" s="17">
        <f t="shared" ref="J3:O3" si="1">SUM(J4:J10)</f>
        <v>17000</v>
      </c>
      <c r="K3" s="17">
        <f t="shared" si="1"/>
        <v>17000</v>
      </c>
      <c r="L3" s="17">
        <f t="shared" si="1"/>
        <v>17000</v>
      </c>
      <c r="M3" s="17">
        <f t="shared" si="1"/>
        <v>17000</v>
      </c>
      <c r="N3" s="17">
        <f t="shared" si="1"/>
        <v>17000</v>
      </c>
      <c r="O3" s="17">
        <f t="shared" si="1"/>
        <v>17000</v>
      </c>
      <c r="P3" s="18">
        <f>SUM(D3:O3)</f>
        <v>222000</v>
      </c>
    </row>
    <row r="4" spans="1:16" ht="15.75" x14ac:dyDescent="0.2">
      <c r="A4" s="19"/>
      <c r="B4" s="20" t="s">
        <v>27</v>
      </c>
      <c r="C4" s="21" t="s">
        <v>28</v>
      </c>
      <c r="D4" s="21">
        <v>17000</v>
      </c>
      <c r="E4" s="21">
        <v>17000</v>
      </c>
      <c r="F4" s="21">
        <v>17000</v>
      </c>
      <c r="G4" s="21">
        <v>17000</v>
      </c>
      <c r="H4" s="21">
        <v>17000</v>
      </c>
      <c r="I4" s="21">
        <v>17000</v>
      </c>
      <c r="J4" s="21">
        <v>17000</v>
      </c>
      <c r="K4" s="21">
        <v>17000</v>
      </c>
      <c r="L4" s="21">
        <v>17000</v>
      </c>
      <c r="M4" s="21">
        <v>17000</v>
      </c>
      <c r="N4" s="21">
        <v>17000</v>
      </c>
      <c r="O4" s="21">
        <v>17000</v>
      </c>
      <c r="P4" s="18">
        <f t="shared" ref="P4:P52" si="2">SUM(D4:O4)</f>
        <v>204000</v>
      </c>
    </row>
    <row r="5" spans="1:16" ht="15.75" x14ac:dyDescent="0.2">
      <c r="A5" s="19"/>
      <c r="B5" s="20" t="s">
        <v>29</v>
      </c>
      <c r="C5" s="21" t="s">
        <v>30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18">
        <f t="shared" si="2"/>
        <v>0</v>
      </c>
    </row>
    <row r="6" spans="1:16" ht="15.75" x14ac:dyDescent="0.2">
      <c r="A6" s="19"/>
      <c r="B6" s="20" t="s">
        <v>31</v>
      </c>
      <c r="C6" s="21" t="s">
        <v>32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18">
        <f t="shared" si="2"/>
        <v>0</v>
      </c>
    </row>
    <row r="7" spans="1:16" ht="15.75" x14ac:dyDescent="0.2">
      <c r="A7" s="19"/>
      <c r="B7" s="20" t="s">
        <v>33</v>
      </c>
      <c r="C7" s="21" t="s">
        <v>34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18">
        <f t="shared" si="2"/>
        <v>0</v>
      </c>
    </row>
    <row r="8" spans="1:16" ht="15.75" x14ac:dyDescent="0.2">
      <c r="A8" s="19"/>
      <c r="B8" s="20" t="s">
        <v>35</v>
      </c>
      <c r="C8" s="21" t="s">
        <v>36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18">
        <f t="shared" si="2"/>
        <v>0</v>
      </c>
    </row>
    <row r="9" spans="1:16" ht="15.75" x14ac:dyDescent="0.2">
      <c r="A9" s="19"/>
      <c r="B9" s="20" t="s">
        <v>37</v>
      </c>
      <c r="C9" s="21" t="s">
        <v>38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18">
        <f t="shared" si="2"/>
        <v>0</v>
      </c>
    </row>
    <row r="10" spans="1:16" ht="15.75" x14ac:dyDescent="0.2">
      <c r="A10" s="19"/>
      <c r="B10" s="20" t="s">
        <v>39</v>
      </c>
      <c r="C10" s="21" t="s">
        <v>40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18">
        <f t="shared" si="2"/>
        <v>0</v>
      </c>
    </row>
    <row r="11" spans="1:16" ht="15.75" x14ac:dyDescent="0.2">
      <c r="A11" s="15" t="s">
        <v>13</v>
      </c>
      <c r="B11" s="20"/>
      <c r="C11" s="17" t="s">
        <v>41</v>
      </c>
      <c r="D11" s="17">
        <f t="shared" ref="D11:I11" si="3">SUM(D12:D20)</f>
        <v>6799</v>
      </c>
      <c r="E11" s="17">
        <f t="shared" si="3"/>
        <v>6799</v>
      </c>
      <c r="F11" s="17">
        <f t="shared" si="3"/>
        <v>6799</v>
      </c>
      <c r="G11" s="17">
        <f t="shared" si="3"/>
        <v>6799</v>
      </c>
      <c r="H11" s="17">
        <f t="shared" si="3"/>
        <v>6799</v>
      </c>
      <c r="I11" s="17">
        <f t="shared" si="3"/>
        <v>6799</v>
      </c>
      <c r="J11" s="17">
        <f>SUM(J12:J20)</f>
        <v>6799</v>
      </c>
      <c r="K11" s="17">
        <f t="shared" ref="K11:O11" si="4">SUM(K12:K20)</f>
        <v>6799</v>
      </c>
      <c r="L11" s="17">
        <f t="shared" si="4"/>
        <v>6799</v>
      </c>
      <c r="M11" s="17">
        <f t="shared" si="4"/>
        <v>6799</v>
      </c>
      <c r="N11" s="17">
        <f t="shared" si="4"/>
        <v>6799</v>
      </c>
      <c r="O11" s="17">
        <f t="shared" si="4"/>
        <v>6799</v>
      </c>
      <c r="P11" s="18">
        <f t="shared" si="2"/>
        <v>81588</v>
      </c>
    </row>
    <row r="12" spans="1:16" ht="15.75" x14ac:dyDescent="0.2">
      <c r="A12" s="15"/>
      <c r="B12" s="20" t="s">
        <v>42</v>
      </c>
      <c r="C12" s="21" t="s">
        <v>43</v>
      </c>
      <c r="D12" s="21">
        <v>1000</v>
      </c>
      <c r="E12" s="21">
        <v>1000</v>
      </c>
      <c r="F12" s="21">
        <v>1000</v>
      </c>
      <c r="G12" s="21">
        <v>1000</v>
      </c>
      <c r="H12" s="21">
        <v>1000</v>
      </c>
      <c r="I12" s="21">
        <v>1000</v>
      </c>
      <c r="J12" s="21">
        <v>1000</v>
      </c>
      <c r="K12" s="21">
        <v>1000</v>
      </c>
      <c r="L12" s="21">
        <v>1000</v>
      </c>
      <c r="M12" s="21">
        <v>1000</v>
      </c>
      <c r="N12" s="21">
        <v>1000</v>
      </c>
      <c r="O12" s="21">
        <v>1000</v>
      </c>
      <c r="P12" s="18">
        <f t="shared" si="2"/>
        <v>12000</v>
      </c>
    </row>
    <row r="13" spans="1:16" ht="15.75" x14ac:dyDescent="0.2">
      <c r="A13" s="15"/>
      <c r="B13" s="20" t="s">
        <v>44</v>
      </c>
      <c r="C13" s="21" t="s">
        <v>45</v>
      </c>
      <c r="D13" s="21">
        <v>1086</v>
      </c>
      <c r="E13" s="21">
        <v>1086</v>
      </c>
      <c r="F13" s="21">
        <v>1086</v>
      </c>
      <c r="G13" s="21">
        <v>1086</v>
      </c>
      <c r="H13" s="21">
        <v>1086</v>
      </c>
      <c r="I13" s="21">
        <v>1086</v>
      </c>
      <c r="J13" s="21">
        <v>1086</v>
      </c>
      <c r="K13" s="21">
        <v>1086</v>
      </c>
      <c r="L13" s="21">
        <v>1086</v>
      </c>
      <c r="M13" s="21">
        <v>1086</v>
      </c>
      <c r="N13" s="21">
        <v>1086</v>
      </c>
      <c r="O13" s="21">
        <v>1086</v>
      </c>
      <c r="P13" s="18">
        <f t="shared" si="2"/>
        <v>13032</v>
      </c>
    </row>
    <row r="14" spans="1:16" ht="15.75" x14ac:dyDescent="0.2">
      <c r="A14" s="15"/>
      <c r="B14" s="20" t="s">
        <v>46</v>
      </c>
      <c r="C14" s="21" t="s">
        <v>47</v>
      </c>
      <c r="D14" s="21">
        <v>2320</v>
      </c>
      <c r="E14" s="21">
        <v>2320</v>
      </c>
      <c r="F14" s="21">
        <v>2320</v>
      </c>
      <c r="G14" s="21">
        <v>2320</v>
      </c>
      <c r="H14" s="21">
        <v>2320</v>
      </c>
      <c r="I14" s="21">
        <v>2320</v>
      </c>
      <c r="J14" s="21">
        <v>2320</v>
      </c>
      <c r="K14" s="21">
        <v>2320</v>
      </c>
      <c r="L14" s="21">
        <v>2320</v>
      </c>
      <c r="M14" s="21">
        <v>2320</v>
      </c>
      <c r="N14" s="21">
        <v>2320</v>
      </c>
      <c r="O14" s="21">
        <v>2320</v>
      </c>
      <c r="P14" s="18">
        <f t="shared" si="2"/>
        <v>27840</v>
      </c>
    </row>
    <row r="15" spans="1:16" ht="15.75" x14ac:dyDescent="0.2">
      <c r="A15" s="15"/>
      <c r="B15" s="20" t="s">
        <v>48</v>
      </c>
      <c r="C15" s="21" t="s">
        <v>49</v>
      </c>
      <c r="D15" s="21">
        <v>1017</v>
      </c>
      <c r="E15" s="21">
        <v>1017</v>
      </c>
      <c r="F15" s="21">
        <v>1017</v>
      </c>
      <c r="G15" s="21">
        <v>1017</v>
      </c>
      <c r="H15" s="21">
        <v>1017</v>
      </c>
      <c r="I15" s="21">
        <v>1017</v>
      </c>
      <c r="J15" s="21">
        <v>1017</v>
      </c>
      <c r="K15" s="21">
        <v>1017</v>
      </c>
      <c r="L15" s="21">
        <v>1017</v>
      </c>
      <c r="M15" s="21">
        <v>1017</v>
      </c>
      <c r="N15" s="21">
        <v>1017</v>
      </c>
      <c r="O15" s="21">
        <v>1017</v>
      </c>
      <c r="P15" s="18">
        <f t="shared" si="2"/>
        <v>12204</v>
      </c>
    </row>
    <row r="16" spans="1:16" ht="15.75" x14ac:dyDescent="0.2">
      <c r="A16" s="15"/>
      <c r="B16" s="20" t="s">
        <v>50</v>
      </c>
      <c r="C16" s="21" t="s">
        <v>51</v>
      </c>
      <c r="D16" s="21">
        <v>99</v>
      </c>
      <c r="E16" s="21">
        <v>99</v>
      </c>
      <c r="F16" s="21">
        <v>99</v>
      </c>
      <c r="G16" s="21">
        <v>99</v>
      </c>
      <c r="H16" s="21">
        <v>99</v>
      </c>
      <c r="I16" s="21">
        <v>99</v>
      </c>
      <c r="J16" s="21">
        <v>99</v>
      </c>
      <c r="K16" s="21">
        <v>99</v>
      </c>
      <c r="L16" s="21">
        <v>99</v>
      </c>
      <c r="M16" s="21">
        <v>99</v>
      </c>
      <c r="N16" s="21">
        <v>99</v>
      </c>
      <c r="O16" s="21">
        <v>99</v>
      </c>
      <c r="P16" s="18">
        <f t="shared" si="2"/>
        <v>1188</v>
      </c>
    </row>
    <row r="17" spans="1:16" ht="31.5" x14ac:dyDescent="0.2">
      <c r="A17" s="15"/>
      <c r="B17" s="20" t="s">
        <v>52</v>
      </c>
      <c r="C17" s="21" t="s">
        <v>53</v>
      </c>
      <c r="D17" s="21">
        <v>27</v>
      </c>
      <c r="E17" s="21">
        <v>27</v>
      </c>
      <c r="F17" s="21">
        <v>27</v>
      </c>
      <c r="G17" s="21">
        <v>27</v>
      </c>
      <c r="H17" s="21">
        <v>27</v>
      </c>
      <c r="I17" s="21">
        <v>27</v>
      </c>
      <c r="J17" s="21">
        <v>27</v>
      </c>
      <c r="K17" s="21">
        <v>27</v>
      </c>
      <c r="L17" s="21">
        <v>27</v>
      </c>
      <c r="M17" s="21">
        <v>27</v>
      </c>
      <c r="N17" s="21">
        <v>27</v>
      </c>
      <c r="O17" s="21">
        <v>27</v>
      </c>
      <c r="P17" s="18">
        <f t="shared" si="2"/>
        <v>324</v>
      </c>
    </row>
    <row r="18" spans="1:16" ht="15.75" x14ac:dyDescent="0.2">
      <c r="A18" s="15"/>
      <c r="B18" s="20" t="s">
        <v>54</v>
      </c>
      <c r="C18" s="21" t="s">
        <v>55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18">
        <f t="shared" si="2"/>
        <v>0</v>
      </c>
    </row>
    <row r="19" spans="1:16" ht="15.75" x14ac:dyDescent="0.2">
      <c r="A19" s="15"/>
      <c r="B19" s="20" t="s">
        <v>56</v>
      </c>
      <c r="C19" s="21" t="s">
        <v>57</v>
      </c>
      <c r="D19" s="21">
        <v>1250</v>
      </c>
      <c r="E19" s="21">
        <v>1250</v>
      </c>
      <c r="F19" s="21">
        <v>1250</v>
      </c>
      <c r="G19" s="21">
        <v>1250</v>
      </c>
      <c r="H19" s="21">
        <v>1250</v>
      </c>
      <c r="I19" s="21">
        <v>1250</v>
      </c>
      <c r="J19" s="21">
        <v>1250</v>
      </c>
      <c r="K19" s="21">
        <v>1250</v>
      </c>
      <c r="L19" s="21">
        <v>1250</v>
      </c>
      <c r="M19" s="21">
        <v>1250</v>
      </c>
      <c r="N19" s="21">
        <v>1250</v>
      </c>
      <c r="O19" s="21">
        <v>1250</v>
      </c>
      <c r="P19" s="18">
        <f t="shared" si="2"/>
        <v>15000</v>
      </c>
    </row>
    <row r="20" spans="1:16" ht="15.75" x14ac:dyDescent="0.2">
      <c r="A20" s="15"/>
      <c r="B20" s="20" t="s">
        <v>58</v>
      </c>
      <c r="C20" s="21" t="s">
        <v>59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18">
        <f t="shared" si="2"/>
        <v>0</v>
      </c>
    </row>
    <row r="21" spans="1:16" ht="15.75" x14ac:dyDescent="0.2">
      <c r="A21" s="15" t="s">
        <v>15</v>
      </c>
      <c r="B21" s="20"/>
      <c r="C21" s="17" t="s">
        <v>60</v>
      </c>
      <c r="D21" s="17">
        <f>SUM(D22:D27)</f>
        <v>20</v>
      </c>
      <c r="E21" s="17">
        <f t="shared" ref="E21:I21" si="5">SUM(E22:E27)</f>
        <v>0</v>
      </c>
      <c r="F21" s="17">
        <f t="shared" si="5"/>
        <v>0</v>
      </c>
      <c r="G21" s="17">
        <f t="shared" si="5"/>
        <v>20</v>
      </c>
      <c r="H21" s="17">
        <f t="shared" si="5"/>
        <v>0</v>
      </c>
      <c r="I21" s="17">
        <f t="shared" si="5"/>
        <v>0</v>
      </c>
      <c r="J21" s="17">
        <f>SUM(J22:J27)</f>
        <v>20</v>
      </c>
      <c r="K21" s="17">
        <f t="shared" ref="K21:O21" si="6">SUM(K22:K27)</f>
        <v>20</v>
      </c>
      <c r="L21" s="17">
        <f t="shared" si="6"/>
        <v>0</v>
      </c>
      <c r="M21" s="17">
        <f t="shared" si="6"/>
        <v>20</v>
      </c>
      <c r="N21" s="17">
        <f t="shared" si="6"/>
        <v>20</v>
      </c>
      <c r="O21" s="17">
        <f t="shared" si="6"/>
        <v>20</v>
      </c>
      <c r="P21" s="18">
        <f t="shared" si="2"/>
        <v>140</v>
      </c>
    </row>
    <row r="22" spans="1:16" ht="31.5" x14ac:dyDescent="0.2">
      <c r="A22" s="15"/>
      <c r="B22" s="20" t="s">
        <v>61</v>
      </c>
      <c r="C22" s="21" t="s">
        <v>62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18">
        <f t="shared" si="2"/>
        <v>0</v>
      </c>
    </row>
    <row r="23" spans="1:16" ht="31.5" x14ac:dyDescent="0.2">
      <c r="A23" s="15"/>
      <c r="B23" s="20" t="s">
        <v>63</v>
      </c>
      <c r="C23" s="21" t="s">
        <v>64</v>
      </c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18">
        <f t="shared" si="2"/>
        <v>0</v>
      </c>
    </row>
    <row r="24" spans="1:16" ht="15.75" x14ac:dyDescent="0.2">
      <c r="A24" s="15"/>
      <c r="B24" s="20" t="s">
        <v>65</v>
      </c>
      <c r="C24" s="21" t="s">
        <v>66</v>
      </c>
      <c r="D24" s="21">
        <v>20</v>
      </c>
      <c r="E24" s="21">
        <v>0</v>
      </c>
      <c r="F24" s="21">
        <v>0</v>
      </c>
      <c r="G24" s="21">
        <v>20</v>
      </c>
      <c r="H24" s="21">
        <v>0</v>
      </c>
      <c r="I24" s="21">
        <v>0</v>
      </c>
      <c r="J24" s="21">
        <v>20</v>
      </c>
      <c r="K24" s="21">
        <v>20</v>
      </c>
      <c r="L24" s="21">
        <v>0</v>
      </c>
      <c r="M24" s="21">
        <v>20</v>
      </c>
      <c r="N24" s="21">
        <v>20</v>
      </c>
      <c r="O24" s="21">
        <v>20</v>
      </c>
      <c r="P24" s="18">
        <f t="shared" si="2"/>
        <v>140</v>
      </c>
    </row>
    <row r="25" spans="1:16" ht="15.75" x14ac:dyDescent="0.2">
      <c r="A25" s="15"/>
      <c r="B25" s="20" t="s">
        <v>67</v>
      </c>
      <c r="C25" s="21" t="s">
        <v>68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18">
        <f t="shared" si="2"/>
        <v>0</v>
      </c>
    </row>
    <row r="26" spans="1:16" ht="15.75" x14ac:dyDescent="0.2">
      <c r="A26" s="15"/>
      <c r="B26" s="20" t="s">
        <v>69</v>
      </c>
      <c r="C26" s="21" t="s">
        <v>70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18">
        <f t="shared" si="2"/>
        <v>0</v>
      </c>
    </row>
    <row r="27" spans="1:16" ht="25.5" x14ac:dyDescent="0.2">
      <c r="A27" s="15"/>
      <c r="B27" s="20" t="s">
        <v>71</v>
      </c>
      <c r="C27" s="22" t="s">
        <v>72</v>
      </c>
      <c r="D27" s="9">
        <v>0</v>
      </c>
      <c r="E27" s="9">
        <f>SUM(D27:D27)</f>
        <v>0</v>
      </c>
      <c r="F27" s="9">
        <f>SUM(D27:E27)</f>
        <v>0</v>
      </c>
      <c r="G27" s="9">
        <f>SUM(D27:F27)</f>
        <v>0</v>
      </c>
      <c r="H27" s="9">
        <f>SUM(D27:G27)</f>
        <v>0</v>
      </c>
      <c r="I27" s="9">
        <f>SUM(D27:H27)</f>
        <v>0</v>
      </c>
      <c r="J27" s="9">
        <v>0</v>
      </c>
      <c r="K27" s="9">
        <f>SUM(J27:J27)</f>
        <v>0</v>
      </c>
      <c r="L27" s="9">
        <f>SUM(J27:K27)</f>
        <v>0</v>
      </c>
      <c r="M27" s="9">
        <f>SUM(J27:L27)</f>
        <v>0</v>
      </c>
      <c r="N27" s="9">
        <f>SUM(J27:M27)</f>
        <v>0</v>
      </c>
      <c r="O27" s="9">
        <f>SUM(J27:N27)</f>
        <v>0</v>
      </c>
      <c r="P27" s="18">
        <f t="shared" si="2"/>
        <v>0</v>
      </c>
    </row>
    <row r="28" spans="1:16" ht="15.75" x14ac:dyDescent="0.2">
      <c r="A28" s="15" t="s">
        <v>17</v>
      </c>
      <c r="B28" s="71" t="s">
        <v>73</v>
      </c>
      <c r="C28" s="71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8">
        <f t="shared" si="2"/>
        <v>0</v>
      </c>
    </row>
    <row r="29" spans="1:16" ht="15.75" x14ac:dyDescent="0.2">
      <c r="A29" s="15" t="s">
        <v>74</v>
      </c>
      <c r="B29" s="23"/>
      <c r="C29" s="17" t="s">
        <v>75</v>
      </c>
      <c r="D29" s="17">
        <f t="shared" ref="D29:I29" si="7">SUM(D30:D32)</f>
        <v>1497</v>
      </c>
      <c r="E29" s="17">
        <f t="shared" si="7"/>
        <v>1497</v>
      </c>
      <c r="F29" s="17">
        <f t="shared" si="7"/>
        <v>1497</v>
      </c>
      <c r="G29" s="17">
        <f t="shared" si="7"/>
        <v>1497</v>
      </c>
      <c r="H29" s="17">
        <f t="shared" si="7"/>
        <v>1497</v>
      </c>
      <c r="I29" s="17">
        <f t="shared" si="7"/>
        <v>1497</v>
      </c>
      <c r="J29" s="17">
        <f t="shared" ref="J29:O29" si="8">SUM(J30:J32)</f>
        <v>2097</v>
      </c>
      <c r="K29" s="17">
        <f t="shared" si="8"/>
        <v>2097</v>
      </c>
      <c r="L29" s="17">
        <f t="shared" si="8"/>
        <v>2097</v>
      </c>
      <c r="M29" s="17">
        <f t="shared" si="8"/>
        <v>2097</v>
      </c>
      <c r="N29" s="17">
        <f t="shared" si="8"/>
        <v>2097</v>
      </c>
      <c r="O29" s="17">
        <f t="shared" si="8"/>
        <v>2097</v>
      </c>
      <c r="P29" s="18">
        <f t="shared" si="2"/>
        <v>21564</v>
      </c>
    </row>
    <row r="30" spans="1:16" ht="15.75" x14ac:dyDescent="0.2">
      <c r="A30" s="19"/>
      <c r="B30" s="20" t="s">
        <v>76</v>
      </c>
      <c r="C30" s="21" t="s">
        <v>77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18">
        <f t="shared" si="2"/>
        <v>0</v>
      </c>
    </row>
    <row r="31" spans="1:16" ht="15.75" x14ac:dyDescent="0.2">
      <c r="A31" s="19"/>
      <c r="B31" s="20" t="s">
        <v>78</v>
      </c>
      <c r="C31" s="21" t="s">
        <v>79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600</v>
      </c>
      <c r="K31" s="21">
        <v>600</v>
      </c>
      <c r="L31" s="21">
        <v>600</v>
      </c>
      <c r="M31" s="21">
        <v>600</v>
      </c>
      <c r="N31" s="21">
        <v>600</v>
      </c>
      <c r="O31" s="21">
        <v>600</v>
      </c>
      <c r="P31" s="18">
        <f t="shared" si="2"/>
        <v>3600</v>
      </c>
    </row>
    <row r="32" spans="1:16" ht="15.75" x14ac:dyDescent="0.2">
      <c r="A32" s="19"/>
      <c r="B32" s="20" t="s">
        <v>80</v>
      </c>
      <c r="C32" s="21" t="s">
        <v>81</v>
      </c>
      <c r="D32" s="21">
        <f t="shared" ref="D32:I32" si="9">D33+D34+D35+D36+D37+D38</f>
        <v>1497</v>
      </c>
      <c r="E32" s="21">
        <f t="shared" si="9"/>
        <v>1497</v>
      </c>
      <c r="F32" s="21">
        <f t="shared" si="9"/>
        <v>1497</v>
      </c>
      <c r="G32" s="21">
        <f t="shared" si="9"/>
        <v>1497</v>
      </c>
      <c r="H32" s="21">
        <f t="shared" si="9"/>
        <v>1497</v>
      </c>
      <c r="I32" s="21">
        <f t="shared" si="9"/>
        <v>1497</v>
      </c>
      <c r="J32" s="21">
        <f>J33+J34+J35+J36+J37+J38</f>
        <v>1497</v>
      </c>
      <c r="K32" s="21">
        <f t="shared" ref="K32:O32" si="10">K33+K34+K35+K36+K37+K38</f>
        <v>1497</v>
      </c>
      <c r="L32" s="21">
        <f t="shared" si="10"/>
        <v>1497</v>
      </c>
      <c r="M32" s="21">
        <f t="shared" si="10"/>
        <v>1497</v>
      </c>
      <c r="N32" s="21">
        <f t="shared" si="10"/>
        <v>1497</v>
      </c>
      <c r="O32" s="21">
        <f t="shared" si="10"/>
        <v>1497</v>
      </c>
      <c r="P32" s="18">
        <f t="shared" si="2"/>
        <v>17964</v>
      </c>
    </row>
    <row r="33" spans="1:16" ht="31.5" x14ac:dyDescent="0.2">
      <c r="A33" s="19"/>
      <c r="B33" s="20"/>
      <c r="C33" s="24" t="s">
        <v>82</v>
      </c>
      <c r="D33" s="24">
        <v>450</v>
      </c>
      <c r="E33" s="24">
        <v>450</v>
      </c>
      <c r="F33" s="24">
        <v>450</v>
      </c>
      <c r="G33" s="24">
        <v>450</v>
      </c>
      <c r="H33" s="24">
        <v>450</v>
      </c>
      <c r="I33" s="24">
        <v>450</v>
      </c>
      <c r="J33" s="24">
        <v>450</v>
      </c>
      <c r="K33" s="24">
        <v>450</v>
      </c>
      <c r="L33" s="24">
        <v>450</v>
      </c>
      <c r="M33" s="24">
        <v>450</v>
      </c>
      <c r="N33" s="24">
        <v>450</v>
      </c>
      <c r="O33" s="24">
        <v>450</v>
      </c>
      <c r="P33" s="18">
        <f t="shared" si="2"/>
        <v>5400</v>
      </c>
    </row>
    <row r="34" spans="1:16" ht="15.75" x14ac:dyDescent="0.2">
      <c r="A34" s="19"/>
      <c r="B34" s="20"/>
      <c r="C34" s="24" t="s">
        <v>83</v>
      </c>
      <c r="D34" s="24">
        <v>363</v>
      </c>
      <c r="E34" s="24">
        <v>363</v>
      </c>
      <c r="F34" s="24">
        <v>363</v>
      </c>
      <c r="G34" s="24">
        <v>363</v>
      </c>
      <c r="H34" s="24">
        <v>363</v>
      </c>
      <c r="I34" s="24">
        <v>363</v>
      </c>
      <c r="J34" s="24">
        <v>363</v>
      </c>
      <c r="K34" s="24">
        <v>363</v>
      </c>
      <c r="L34" s="24">
        <v>363</v>
      </c>
      <c r="M34" s="24">
        <v>363</v>
      </c>
      <c r="N34" s="24">
        <v>363</v>
      </c>
      <c r="O34" s="24">
        <v>363</v>
      </c>
      <c r="P34" s="18">
        <f t="shared" si="2"/>
        <v>4356</v>
      </c>
    </row>
    <row r="35" spans="1:16" ht="15.75" x14ac:dyDescent="0.2">
      <c r="A35" s="19"/>
      <c r="B35" s="20"/>
      <c r="C35" s="24" t="s">
        <v>84</v>
      </c>
      <c r="D35" s="24">
        <v>480</v>
      </c>
      <c r="E35" s="24">
        <v>480</v>
      </c>
      <c r="F35" s="24">
        <v>480</v>
      </c>
      <c r="G35" s="24">
        <v>480</v>
      </c>
      <c r="H35" s="24">
        <v>480</v>
      </c>
      <c r="I35" s="24">
        <v>480</v>
      </c>
      <c r="J35" s="24">
        <v>480</v>
      </c>
      <c r="K35" s="24">
        <v>480</v>
      </c>
      <c r="L35" s="24">
        <v>480</v>
      </c>
      <c r="M35" s="24">
        <v>480</v>
      </c>
      <c r="N35" s="24">
        <v>480</v>
      </c>
      <c r="O35" s="24">
        <v>480</v>
      </c>
      <c r="P35" s="18">
        <f t="shared" si="2"/>
        <v>5760</v>
      </c>
    </row>
    <row r="36" spans="1:16" ht="15.75" x14ac:dyDescent="0.2">
      <c r="A36" s="19"/>
      <c r="B36" s="20"/>
      <c r="C36" s="24" t="s">
        <v>85</v>
      </c>
      <c r="D36" s="24">
        <v>180</v>
      </c>
      <c r="E36" s="24">
        <v>180</v>
      </c>
      <c r="F36" s="24">
        <v>180</v>
      </c>
      <c r="G36" s="24">
        <v>180</v>
      </c>
      <c r="H36" s="24">
        <v>180</v>
      </c>
      <c r="I36" s="24">
        <v>180</v>
      </c>
      <c r="J36" s="24">
        <v>180</v>
      </c>
      <c r="K36" s="24">
        <v>180</v>
      </c>
      <c r="L36" s="24">
        <v>180</v>
      </c>
      <c r="M36" s="24">
        <v>180</v>
      </c>
      <c r="N36" s="24">
        <v>180</v>
      </c>
      <c r="O36" s="24">
        <v>180</v>
      </c>
      <c r="P36" s="18">
        <f t="shared" si="2"/>
        <v>2160</v>
      </c>
    </row>
    <row r="37" spans="1:16" ht="31.5" x14ac:dyDescent="0.2">
      <c r="A37" s="19"/>
      <c r="B37" s="20"/>
      <c r="C37" s="24" t="s">
        <v>86</v>
      </c>
      <c r="D37" s="24">
        <v>24</v>
      </c>
      <c r="E37" s="24">
        <v>24</v>
      </c>
      <c r="F37" s="24">
        <v>24</v>
      </c>
      <c r="G37" s="24">
        <v>24</v>
      </c>
      <c r="H37" s="24">
        <v>24</v>
      </c>
      <c r="I37" s="24">
        <v>24</v>
      </c>
      <c r="J37" s="24">
        <v>24</v>
      </c>
      <c r="K37" s="24">
        <v>24</v>
      </c>
      <c r="L37" s="24">
        <v>24</v>
      </c>
      <c r="M37" s="24">
        <v>24</v>
      </c>
      <c r="N37" s="24">
        <v>24</v>
      </c>
      <c r="O37" s="24">
        <v>24</v>
      </c>
      <c r="P37" s="18">
        <f t="shared" si="2"/>
        <v>288</v>
      </c>
    </row>
    <row r="38" spans="1:16" ht="31.5" x14ac:dyDescent="0.2">
      <c r="A38" s="19"/>
      <c r="B38" s="20"/>
      <c r="C38" s="24" t="s">
        <v>87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  <c r="P38" s="18">
        <f t="shared" si="2"/>
        <v>0</v>
      </c>
    </row>
    <row r="39" spans="1:16" ht="15.75" x14ac:dyDescent="0.2">
      <c r="A39" s="15" t="s">
        <v>88</v>
      </c>
      <c r="B39" s="23"/>
      <c r="C39" s="17" t="s">
        <v>89</v>
      </c>
      <c r="D39" s="17">
        <f t="shared" ref="D39:O39" si="11">SUM(D41:D43)</f>
        <v>70</v>
      </c>
      <c r="E39" s="17">
        <f>SUM(E41:E43)</f>
        <v>70</v>
      </c>
      <c r="F39" s="17">
        <f t="shared" si="11"/>
        <v>70</v>
      </c>
      <c r="G39" s="17">
        <f t="shared" si="11"/>
        <v>70</v>
      </c>
      <c r="H39" s="17">
        <f t="shared" si="11"/>
        <v>70</v>
      </c>
      <c r="I39" s="17">
        <f t="shared" si="11"/>
        <v>70</v>
      </c>
      <c r="J39" s="17">
        <f t="shared" si="11"/>
        <v>70</v>
      </c>
      <c r="K39" s="17">
        <f t="shared" si="11"/>
        <v>70</v>
      </c>
      <c r="L39" s="17">
        <f t="shared" si="11"/>
        <v>70</v>
      </c>
      <c r="M39" s="17">
        <f t="shared" si="11"/>
        <v>70</v>
      </c>
      <c r="N39" s="17">
        <f t="shared" si="11"/>
        <v>70</v>
      </c>
      <c r="O39" s="17">
        <f t="shared" si="11"/>
        <v>70</v>
      </c>
      <c r="P39" s="18">
        <f t="shared" si="2"/>
        <v>840</v>
      </c>
    </row>
    <row r="40" spans="1:16" ht="15.75" x14ac:dyDescent="0.2">
      <c r="A40" s="19"/>
      <c r="B40" s="20" t="s">
        <v>90</v>
      </c>
      <c r="C40" s="21" t="s">
        <v>91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18">
        <f t="shared" si="2"/>
        <v>0</v>
      </c>
    </row>
    <row r="41" spans="1:16" ht="15.75" x14ac:dyDescent="0.2">
      <c r="A41" s="19"/>
      <c r="B41" s="20" t="s">
        <v>92</v>
      </c>
      <c r="C41" s="21" t="s">
        <v>93</v>
      </c>
      <c r="D41" s="21">
        <v>30</v>
      </c>
      <c r="E41" s="21">
        <v>30</v>
      </c>
      <c r="F41" s="21">
        <v>30</v>
      </c>
      <c r="G41" s="21">
        <v>30</v>
      </c>
      <c r="H41" s="21">
        <v>30</v>
      </c>
      <c r="I41" s="21">
        <v>30</v>
      </c>
      <c r="J41" s="21">
        <v>30</v>
      </c>
      <c r="K41" s="21">
        <v>30</v>
      </c>
      <c r="L41" s="21">
        <v>30</v>
      </c>
      <c r="M41" s="21">
        <v>30</v>
      </c>
      <c r="N41" s="21">
        <v>30</v>
      </c>
      <c r="O41" s="21">
        <v>30</v>
      </c>
      <c r="P41" s="18">
        <f t="shared" si="2"/>
        <v>360</v>
      </c>
    </row>
    <row r="42" spans="1:16" ht="15.75" x14ac:dyDescent="0.2">
      <c r="A42" s="19"/>
      <c r="B42" s="20" t="s">
        <v>94</v>
      </c>
      <c r="C42" s="21" t="s">
        <v>95</v>
      </c>
      <c r="D42" s="21">
        <v>10</v>
      </c>
      <c r="E42" s="21">
        <v>10</v>
      </c>
      <c r="F42" s="21">
        <v>10</v>
      </c>
      <c r="G42" s="21">
        <v>10</v>
      </c>
      <c r="H42" s="21">
        <v>10</v>
      </c>
      <c r="I42" s="21">
        <v>10</v>
      </c>
      <c r="J42" s="21">
        <v>10</v>
      </c>
      <c r="K42" s="21">
        <v>10</v>
      </c>
      <c r="L42" s="21">
        <v>10</v>
      </c>
      <c r="M42" s="21">
        <v>10</v>
      </c>
      <c r="N42" s="21">
        <v>10</v>
      </c>
      <c r="O42" s="21">
        <v>10</v>
      </c>
      <c r="P42" s="18">
        <f t="shared" si="2"/>
        <v>120</v>
      </c>
    </row>
    <row r="43" spans="1:16" ht="15.75" x14ac:dyDescent="0.2">
      <c r="A43" s="19"/>
      <c r="B43" s="20" t="s">
        <v>96</v>
      </c>
      <c r="C43" s="21" t="s">
        <v>97</v>
      </c>
      <c r="D43" s="21">
        <v>30</v>
      </c>
      <c r="E43" s="21">
        <v>30</v>
      </c>
      <c r="F43" s="21">
        <v>30</v>
      </c>
      <c r="G43" s="21">
        <v>30</v>
      </c>
      <c r="H43" s="21">
        <v>30</v>
      </c>
      <c r="I43" s="21">
        <v>30</v>
      </c>
      <c r="J43" s="21">
        <v>30</v>
      </c>
      <c r="K43" s="21">
        <v>30</v>
      </c>
      <c r="L43" s="21">
        <v>30</v>
      </c>
      <c r="M43" s="21">
        <v>30</v>
      </c>
      <c r="N43" s="21">
        <v>30</v>
      </c>
      <c r="O43" s="21">
        <v>30</v>
      </c>
      <c r="P43" s="18">
        <f t="shared" si="2"/>
        <v>360</v>
      </c>
    </row>
    <row r="44" spans="1:16" ht="15.75" x14ac:dyDescent="0.2">
      <c r="A44" s="15" t="s">
        <v>98</v>
      </c>
      <c r="B44" s="23"/>
      <c r="C44" s="17" t="s">
        <v>99</v>
      </c>
      <c r="D44" s="25">
        <f t="shared" ref="D44:I44" si="12">SUM(D45:D46)</f>
        <v>45</v>
      </c>
      <c r="E44" s="25">
        <f t="shared" si="12"/>
        <v>45</v>
      </c>
      <c r="F44" s="25">
        <f t="shared" si="12"/>
        <v>45</v>
      </c>
      <c r="G44" s="25">
        <f t="shared" si="12"/>
        <v>45</v>
      </c>
      <c r="H44" s="25">
        <f t="shared" si="12"/>
        <v>45</v>
      </c>
      <c r="I44" s="25">
        <f t="shared" si="12"/>
        <v>45</v>
      </c>
      <c r="J44" s="25">
        <f t="shared" ref="J44:O44" si="13">SUM(J45:J46)</f>
        <v>45</v>
      </c>
      <c r="K44" s="25">
        <f t="shared" si="13"/>
        <v>45</v>
      </c>
      <c r="L44" s="25">
        <f t="shared" si="13"/>
        <v>45</v>
      </c>
      <c r="M44" s="25">
        <f t="shared" si="13"/>
        <v>45</v>
      </c>
      <c r="N44" s="25">
        <f t="shared" si="13"/>
        <v>45</v>
      </c>
      <c r="O44" s="25">
        <f t="shared" si="13"/>
        <v>45</v>
      </c>
      <c r="P44" s="18">
        <f t="shared" si="2"/>
        <v>540</v>
      </c>
    </row>
    <row r="45" spans="1:16" ht="15.75" x14ac:dyDescent="0.2">
      <c r="A45" s="15"/>
      <c r="B45" s="20" t="s">
        <v>100</v>
      </c>
      <c r="C45" s="21" t="s">
        <v>101</v>
      </c>
      <c r="D45" s="21">
        <v>45</v>
      </c>
      <c r="E45" s="21">
        <v>45</v>
      </c>
      <c r="F45" s="21">
        <v>45</v>
      </c>
      <c r="G45" s="21">
        <v>45</v>
      </c>
      <c r="H45" s="21">
        <v>45</v>
      </c>
      <c r="I45" s="21">
        <v>45</v>
      </c>
      <c r="J45" s="21">
        <v>45</v>
      </c>
      <c r="K45" s="21">
        <v>45</v>
      </c>
      <c r="L45" s="21">
        <v>45</v>
      </c>
      <c r="M45" s="21">
        <v>45</v>
      </c>
      <c r="N45" s="21">
        <v>45</v>
      </c>
      <c r="O45" s="21">
        <v>45</v>
      </c>
      <c r="P45" s="18">
        <f t="shared" si="2"/>
        <v>540</v>
      </c>
    </row>
    <row r="46" spans="1:16" ht="15.75" x14ac:dyDescent="0.2">
      <c r="A46" s="15"/>
      <c r="B46" s="20" t="s">
        <v>102</v>
      </c>
      <c r="C46" s="21" t="s">
        <v>103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18">
        <f t="shared" si="2"/>
        <v>0</v>
      </c>
    </row>
    <row r="47" spans="1:16" ht="15.75" x14ac:dyDescent="0.2">
      <c r="A47" s="72" t="s">
        <v>104</v>
      </c>
      <c r="B47" s="73"/>
      <c r="C47" s="73"/>
      <c r="D47" s="25">
        <f t="shared" ref="D47:I47" si="14">SUM(D3,D11,D21,D29,D39,D44)</f>
        <v>43431</v>
      </c>
      <c r="E47" s="25">
        <f t="shared" si="14"/>
        <v>25411</v>
      </c>
      <c r="F47" s="25">
        <f t="shared" si="14"/>
        <v>25411</v>
      </c>
      <c r="G47" s="25">
        <f t="shared" si="14"/>
        <v>25431</v>
      </c>
      <c r="H47" s="25">
        <f t="shared" si="14"/>
        <v>25411</v>
      </c>
      <c r="I47" s="25">
        <f t="shared" si="14"/>
        <v>25411</v>
      </c>
      <c r="J47" s="25">
        <f t="shared" ref="J47:O47" si="15">SUM(J3,J11,J21,J29,J39,J44)</f>
        <v>26031</v>
      </c>
      <c r="K47" s="25">
        <f t="shared" si="15"/>
        <v>26031</v>
      </c>
      <c r="L47" s="25">
        <f t="shared" si="15"/>
        <v>26011</v>
      </c>
      <c r="M47" s="25">
        <f t="shared" si="15"/>
        <v>26031</v>
      </c>
      <c r="N47" s="25">
        <f t="shared" si="15"/>
        <v>26031</v>
      </c>
      <c r="O47" s="25">
        <f t="shared" si="15"/>
        <v>26031</v>
      </c>
      <c r="P47" s="18">
        <f t="shared" si="2"/>
        <v>326672</v>
      </c>
    </row>
    <row r="48" spans="1:16" ht="15.75" x14ac:dyDescent="0.2">
      <c r="A48" s="15">
        <v>9</v>
      </c>
      <c r="B48" s="16"/>
      <c r="C48" s="16" t="s">
        <v>105</v>
      </c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8">
        <f t="shared" si="2"/>
        <v>0</v>
      </c>
    </row>
    <row r="49" spans="1:16" ht="15.75" x14ac:dyDescent="0.2">
      <c r="A49" s="15">
        <v>10</v>
      </c>
      <c r="B49" s="16"/>
      <c r="C49" s="16" t="s">
        <v>106</v>
      </c>
      <c r="D49" s="25">
        <v>5017</v>
      </c>
      <c r="E49" s="25">
        <v>5017</v>
      </c>
      <c r="F49" s="25">
        <v>5017</v>
      </c>
      <c r="G49" s="25">
        <v>5017</v>
      </c>
      <c r="H49" s="25">
        <v>5017</v>
      </c>
      <c r="I49" s="25">
        <v>5017</v>
      </c>
      <c r="J49" s="25">
        <v>5017</v>
      </c>
      <c r="K49" s="25">
        <v>5017</v>
      </c>
      <c r="L49" s="25">
        <v>5017</v>
      </c>
      <c r="M49" s="25">
        <v>5017</v>
      </c>
      <c r="N49" s="25">
        <v>5017</v>
      </c>
      <c r="O49" s="25">
        <v>5017</v>
      </c>
      <c r="P49" s="18">
        <f t="shared" si="2"/>
        <v>60204</v>
      </c>
    </row>
    <row r="50" spans="1:16" ht="47.25" x14ac:dyDescent="0.2">
      <c r="A50" s="15">
        <v>11</v>
      </c>
      <c r="B50" s="26"/>
      <c r="C50" s="17" t="s">
        <v>107</v>
      </c>
      <c r="D50" s="25">
        <v>8000</v>
      </c>
      <c r="E50" s="25">
        <v>3960</v>
      </c>
      <c r="F50" s="25">
        <v>3960</v>
      </c>
      <c r="G50" s="25">
        <v>3960</v>
      </c>
      <c r="H50" s="25">
        <v>3960</v>
      </c>
      <c r="I50" s="25">
        <v>3960</v>
      </c>
      <c r="J50" s="25">
        <v>3960</v>
      </c>
      <c r="K50" s="25">
        <v>3960</v>
      </c>
      <c r="L50" s="25">
        <v>3960</v>
      </c>
      <c r="M50" s="25">
        <v>3960</v>
      </c>
      <c r="N50" s="25">
        <v>3960</v>
      </c>
      <c r="O50" s="25">
        <v>3960</v>
      </c>
      <c r="P50" s="18">
        <f t="shared" si="2"/>
        <v>51560</v>
      </c>
    </row>
    <row r="51" spans="1:16" ht="16.5" thickBot="1" x14ac:dyDescent="0.25">
      <c r="A51" s="27">
        <v>12</v>
      </c>
      <c r="B51" s="28"/>
      <c r="C51" s="29" t="s">
        <v>108</v>
      </c>
      <c r="D51" s="8">
        <v>10000</v>
      </c>
      <c r="E51" s="8">
        <v>10000</v>
      </c>
      <c r="F51" s="8">
        <v>8279</v>
      </c>
      <c r="G51" s="8">
        <v>8279</v>
      </c>
      <c r="H51" s="8">
        <v>8279</v>
      </c>
      <c r="I51" s="8">
        <v>8279</v>
      </c>
      <c r="J51" s="8">
        <v>8279</v>
      </c>
      <c r="K51" s="8">
        <v>8279</v>
      </c>
      <c r="L51" s="8">
        <v>13000</v>
      </c>
      <c r="M51" s="8">
        <v>13000</v>
      </c>
      <c r="N51" s="8">
        <v>5000</v>
      </c>
      <c r="O51" s="8">
        <v>10000</v>
      </c>
      <c r="P51" s="18">
        <f t="shared" si="2"/>
        <v>110674</v>
      </c>
    </row>
    <row r="52" spans="1:16" ht="16.5" thickBot="1" x14ac:dyDescent="0.25">
      <c r="A52" s="74" t="s">
        <v>109</v>
      </c>
      <c r="B52" s="75"/>
      <c r="C52" s="75"/>
      <c r="D52" s="30">
        <f t="shared" ref="D52:I52" si="16">SUM(D47,D49,D50,D51)</f>
        <v>66448</v>
      </c>
      <c r="E52" s="30">
        <f t="shared" si="16"/>
        <v>44388</v>
      </c>
      <c r="F52" s="30">
        <f t="shared" si="16"/>
        <v>42667</v>
      </c>
      <c r="G52" s="30">
        <f t="shared" si="16"/>
        <v>42687</v>
      </c>
      <c r="H52" s="30">
        <f t="shared" si="16"/>
        <v>42667</v>
      </c>
      <c r="I52" s="30">
        <f t="shared" si="16"/>
        <v>42667</v>
      </c>
      <c r="J52" s="30">
        <f t="shared" ref="J52:O52" si="17">SUM(J47,J49,J50,J51)</f>
        <v>43287</v>
      </c>
      <c r="K52" s="30">
        <f t="shared" si="17"/>
        <v>43287</v>
      </c>
      <c r="L52" s="30">
        <f t="shared" si="17"/>
        <v>47988</v>
      </c>
      <c r="M52" s="30">
        <f t="shared" si="17"/>
        <v>48008</v>
      </c>
      <c r="N52" s="30">
        <f t="shared" si="17"/>
        <v>40008</v>
      </c>
      <c r="O52" s="30">
        <f t="shared" si="17"/>
        <v>45008</v>
      </c>
      <c r="P52" s="18">
        <f t="shared" si="2"/>
        <v>549110</v>
      </c>
    </row>
    <row r="53" spans="1:16" ht="16.5" thickBot="1" x14ac:dyDescent="0.25">
      <c r="A53" s="66" t="s">
        <v>110</v>
      </c>
      <c r="B53" s="67"/>
      <c r="C53" s="67"/>
      <c r="D53" s="31">
        <v>42</v>
      </c>
      <c r="E53" s="31">
        <v>42</v>
      </c>
      <c r="F53" s="31">
        <v>42</v>
      </c>
      <c r="G53" s="31">
        <v>42</v>
      </c>
      <c r="H53" s="31">
        <v>42</v>
      </c>
      <c r="I53" s="31">
        <v>42</v>
      </c>
      <c r="J53" s="31">
        <v>42</v>
      </c>
      <c r="K53" s="31">
        <v>42</v>
      </c>
      <c r="L53" s="31">
        <v>42</v>
      </c>
      <c r="M53" s="31">
        <v>42</v>
      </c>
      <c r="N53" s="31">
        <v>42</v>
      </c>
      <c r="O53" s="31">
        <v>42</v>
      </c>
      <c r="P53" s="31">
        <v>42</v>
      </c>
    </row>
  </sheetData>
  <mergeCells count="6">
    <mergeCell ref="A53:C53"/>
    <mergeCell ref="A1:P1"/>
    <mergeCell ref="A2:C2"/>
    <mergeCell ref="B28:C28"/>
    <mergeCell ref="A47:C47"/>
    <mergeCell ref="A52:C52"/>
  </mergeCells>
  <phoneticPr fontId="7" type="noConversion"/>
  <printOptions horizontalCentered="1"/>
  <pageMargins left="0" right="0" top="0" bottom="0" header="0" footer="0"/>
  <pageSetup paperSize="9" scale="47" orientation="portrait" horizontalDpi="0" verticalDpi="0"/>
  <ignoredErrors>
    <ignoredError sqref="D39:E39 F39:I39 J39:O3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"/>
  <sheetViews>
    <sheetView workbookViewId="0">
      <selection activeCell="O5" sqref="O5"/>
    </sheetView>
  </sheetViews>
  <sheetFormatPr defaultColWidth="8.75" defaultRowHeight="15" x14ac:dyDescent="0.2"/>
  <cols>
    <col min="1" max="1" width="3.5" style="14" customWidth="1"/>
    <col min="2" max="2" width="15.5" style="14" customWidth="1"/>
    <col min="3" max="3" width="8.75" style="14"/>
    <col min="4" max="4" width="10.75" style="14" customWidth="1"/>
    <col min="5" max="5" width="10.5" style="14" customWidth="1"/>
    <col min="6" max="6" width="8.75" style="14"/>
    <col min="7" max="8" width="10.25" style="14" customWidth="1"/>
    <col min="9" max="14" width="8.75" style="14"/>
    <col min="15" max="15" width="15.75" style="14" customWidth="1"/>
    <col min="16" max="256" width="8.75" style="14"/>
    <col min="257" max="257" width="3.5" style="14" customWidth="1"/>
    <col min="258" max="258" width="15.5" style="14" customWidth="1"/>
    <col min="259" max="260" width="9.75" style="14" bestFit="1" customWidth="1"/>
    <col min="261" max="261" width="10.25" style="14" bestFit="1" customWidth="1"/>
    <col min="262" max="262" width="9.75" style="14" customWidth="1"/>
    <col min="263" max="264" width="10.75" style="14" bestFit="1" customWidth="1"/>
    <col min="265" max="270" width="8.75" style="14"/>
    <col min="271" max="271" width="15.75" style="14" customWidth="1"/>
    <col min="272" max="512" width="8.75" style="14"/>
    <col min="513" max="513" width="3.5" style="14" customWidth="1"/>
    <col min="514" max="514" width="15.5" style="14" customWidth="1"/>
    <col min="515" max="516" width="9.75" style="14" bestFit="1" customWidth="1"/>
    <col min="517" max="517" width="10.25" style="14" bestFit="1" customWidth="1"/>
    <col min="518" max="518" width="9.75" style="14" customWidth="1"/>
    <col min="519" max="520" width="10.75" style="14" bestFit="1" customWidth="1"/>
    <col min="521" max="526" width="8.75" style="14"/>
    <col min="527" max="527" width="15.75" style="14" customWidth="1"/>
    <col min="528" max="768" width="8.75" style="14"/>
    <col min="769" max="769" width="3.5" style="14" customWidth="1"/>
    <col min="770" max="770" width="15.5" style="14" customWidth="1"/>
    <col min="771" max="772" width="9.75" style="14" bestFit="1" customWidth="1"/>
    <col min="773" max="773" width="10.25" style="14" bestFit="1" customWidth="1"/>
    <col min="774" max="774" width="9.75" style="14" customWidth="1"/>
    <col min="775" max="776" width="10.75" style="14" bestFit="1" customWidth="1"/>
    <col min="777" max="782" width="8.75" style="14"/>
    <col min="783" max="783" width="15.75" style="14" customWidth="1"/>
    <col min="784" max="1024" width="8.75" style="14"/>
    <col min="1025" max="1025" width="3.5" style="14" customWidth="1"/>
    <col min="1026" max="1026" width="15.5" style="14" customWidth="1"/>
    <col min="1027" max="1028" width="9.75" style="14" bestFit="1" customWidth="1"/>
    <col min="1029" max="1029" width="10.25" style="14" bestFit="1" customWidth="1"/>
    <col min="1030" max="1030" width="9.75" style="14" customWidth="1"/>
    <col min="1031" max="1032" width="10.75" style="14" bestFit="1" customWidth="1"/>
    <col min="1033" max="1038" width="8.75" style="14"/>
    <col min="1039" max="1039" width="15.75" style="14" customWidth="1"/>
    <col min="1040" max="1280" width="8.75" style="14"/>
    <col min="1281" max="1281" width="3.5" style="14" customWidth="1"/>
    <col min="1282" max="1282" width="15.5" style="14" customWidth="1"/>
    <col min="1283" max="1284" width="9.75" style="14" bestFit="1" customWidth="1"/>
    <col min="1285" max="1285" width="10.25" style="14" bestFit="1" customWidth="1"/>
    <col min="1286" max="1286" width="9.75" style="14" customWidth="1"/>
    <col min="1287" max="1288" width="10.75" style="14" bestFit="1" customWidth="1"/>
    <col min="1289" max="1294" width="8.75" style="14"/>
    <col min="1295" max="1295" width="15.75" style="14" customWidth="1"/>
    <col min="1296" max="1536" width="8.75" style="14"/>
    <col min="1537" max="1537" width="3.5" style="14" customWidth="1"/>
    <col min="1538" max="1538" width="15.5" style="14" customWidth="1"/>
    <col min="1539" max="1540" width="9.75" style="14" bestFit="1" customWidth="1"/>
    <col min="1541" max="1541" width="10.25" style="14" bestFit="1" customWidth="1"/>
    <col min="1542" max="1542" width="9.75" style="14" customWidth="1"/>
    <col min="1543" max="1544" width="10.75" style="14" bestFit="1" customWidth="1"/>
    <col min="1545" max="1550" width="8.75" style="14"/>
    <col min="1551" max="1551" width="15.75" style="14" customWidth="1"/>
    <col min="1552" max="1792" width="8.75" style="14"/>
    <col min="1793" max="1793" width="3.5" style="14" customWidth="1"/>
    <col min="1794" max="1794" width="15.5" style="14" customWidth="1"/>
    <col min="1795" max="1796" width="9.75" style="14" bestFit="1" customWidth="1"/>
    <col min="1797" max="1797" width="10.25" style="14" bestFit="1" customWidth="1"/>
    <col min="1798" max="1798" width="9.75" style="14" customWidth="1"/>
    <col min="1799" max="1800" width="10.75" style="14" bestFit="1" customWidth="1"/>
    <col min="1801" max="1806" width="8.75" style="14"/>
    <col min="1807" max="1807" width="15.75" style="14" customWidth="1"/>
    <col min="1808" max="2048" width="8.75" style="14"/>
    <col min="2049" max="2049" width="3.5" style="14" customWidth="1"/>
    <col min="2050" max="2050" width="15.5" style="14" customWidth="1"/>
    <col min="2051" max="2052" width="9.75" style="14" bestFit="1" customWidth="1"/>
    <col min="2053" max="2053" width="10.25" style="14" bestFit="1" customWidth="1"/>
    <col min="2054" max="2054" width="9.75" style="14" customWidth="1"/>
    <col min="2055" max="2056" width="10.75" style="14" bestFit="1" customWidth="1"/>
    <col min="2057" max="2062" width="8.75" style="14"/>
    <col min="2063" max="2063" width="15.75" style="14" customWidth="1"/>
    <col min="2064" max="2304" width="8.75" style="14"/>
    <col min="2305" max="2305" width="3.5" style="14" customWidth="1"/>
    <col min="2306" max="2306" width="15.5" style="14" customWidth="1"/>
    <col min="2307" max="2308" width="9.75" style="14" bestFit="1" customWidth="1"/>
    <col min="2309" max="2309" width="10.25" style="14" bestFit="1" customWidth="1"/>
    <col min="2310" max="2310" width="9.75" style="14" customWidth="1"/>
    <col min="2311" max="2312" width="10.75" style="14" bestFit="1" customWidth="1"/>
    <col min="2313" max="2318" width="8.75" style="14"/>
    <col min="2319" max="2319" width="15.75" style="14" customWidth="1"/>
    <col min="2320" max="2560" width="8.75" style="14"/>
    <col min="2561" max="2561" width="3.5" style="14" customWidth="1"/>
    <col min="2562" max="2562" width="15.5" style="14" customWidth="1"/>
    <col min="2563" max="2564" width="9.75" style="14" bestFit="1" customWidth="1"/>
    <col min="2565" max="2565" width="10.25" style="14" bestFit="1" customWidth="1"/>
    <col min="2566" max="2566" width="9.75" style="14" customWidth="1"/>
    <col min="2567" max="2568" width="10.75" style="14" bestFit="1" customWidth="1"/>
    <col min="2569" max="2574" width="8.75" style="14"/>
    <col min="2575" max="2575" width="15.75" style="14" customWidth="1"/>
    <col min="2576" max="2816" width="8.75" style="14"/>
    <col min="2817" max="2817" width="3.5" style="14" customWidth="1"/>
    <col min="2818" max="2818" width="15.5" style="14" customWidth="1"/>
    <col min="2819" max="2820" width="9.75" style="14" bestFit="1" customWidth="1"/>
    <col min="2821" max="2821" width="10.25" style="14" bestFit="1" customWidth="1"/>
    <col min="2822" max="2822" width="9.75" style="14" customWidth="1"/>
    <col min="2823" max="2824" width="10.75" style="14" bestFit="1" customWidth="1"/>
    <col min="2825" max="2830" width="8.75" style="14"/>
    <col min="2831" max="2831" width="15.75" style="14" customWidth="1"/>
    <col min="2832" max="3072" width="8.75" style="14"/>
    <col min="3073" max="3073" width="3.5" style="14" customWidth="1"/>
    <col min="3074" max="3074" width="15.5" style="14" customWidth="1"/>
    <col min="3075" max="3076" width="9.75" style="14" bestFit="1" customWidth="1"/>
    <col min="3077" max="3077" width="10.25" style="14" bestFit="1" customWidth="1"/>
    <col min="3078" max="3078" width="9.75" style="14" customWidth="1"/>
    <col min="3079" max="3080" width="10.75" style="14" bestFit="1" customWidth="1"/>
    <col min="3081" max="3086" width="8.75" style="14"/>
    <col min="3087" max="3087" width="15.75" style="14" customWidth="1"/>
    <col min="3088" max="3328" width="8.75" style="14"/>
    <col min="3329" max="3329" width="3.5" style="14" customWidth="1"/>
    <col min="3330" max="3330" width="15.5" style="14" customWidth="1"/>
    <col min="3331" max="3332" width="9.75" style="14" bestFit="1" customWidth="1"/>
    <col min="3333" max="3333" width="10.25" style="14" bestFit="1" customWidth="1"/>
    <col min="3334" max="3334" width="9.75" style="14" customWidth="1"/>
    <col min="3335" max="3336" width="10.75" style="14" bestFit="1" customWidth="1"/>
    <col min="3337" max="3342" width="8.75" style="14"/>
    <col min="3343" max="3343" width="15.75" style="14" customWidth="1"/>
    <col min="3344" max="3584" width="8.75" style="14"/>
    <col min="3585" max="3585" width="3.5" style="14" customWidth="1"/>
    <col min="3586" max="3586" width="15.5" style="14" customWidth="1"/>
    <col min="3587" max="3588" width="9.75" style="14" bestFit="1" customWidth="1"/>
    <col min="3589" max="3589" width="10.25" style="14" bestFit="1" customWidth="1"/>
    <col min="3590" max="3590" width="9.75" style="14" customWidth="1"/>
    <col min="3591" max="3592" width="10.75" style="14" bestFit="1" customWidth="1"/>
    <col min="3593" max="3598" width="8.75" style="14"/>
    <col min="3599" max="3599" width="15.75" style="14" customWidth="1"/>
    <col min="3600" max="3840" width="8.75" style="14"/>
    <col min="3841" max="3841" width="3.5" style="14" customWidth="1"/>
    <col min="3842" max="3842" width="15.5" style="14" customWidth="1"/>
    <col min="3843" max="3844" width="9.75" style="14" bestFit="1" customWidth="1"/>
    <col min="3845" max="3845" width="10.25" style="14" bestFit="1" customWidth="1"/>
    <col min="3846" max="3846" width="9.75" style="14" customWidth="1"/>
    <col min="3847" max="3848" width="10.75" style="14" bestFit="1" customWidth="1"/>
    <col min="3849" max="3854" width="8.75" style="14"/>
    <col min="3855" max="3855" width="15.75" style="14" customWidth="1"/>
    <col min="3856" max="4096" width="8.75" style="14"/>
    <col min="4097" max="4097" width="3.5" style="14" customWidth="1"/>
    <col min="4098" max="4098" width="15.5" style="14" customWidth="1"/>
    <col min="4099" max="4100" width="9.75" style="14" bestFit="1" customWidth="1"/>
    <col min="4101" max="4101" width="10.25" style="14" bestFit="1" customWidth="1"/>
    <col min="4102" max="4102" width="9.75" style="14" customWidth="1"/>
    <col min="4103" max="4104" width="10.75" style="14" bestFit="1" customWidth="1"/>
    <col min="4105" max="4110" width="8.75" style="14"/>
    <col min="4111" max="4111" width="15.75" style="14" customWidth="1"/>
    <col min="4112" max="4352" width="8.75" style="14"/>
    <col min="4353" max="4353" width="3.5" style="14" customWidth="1"/>
    <col min="4354" max="4354" width="15.5" style="14" customWidth="1"/>
    <col min="4355" max="4356" width="9.75" style="14" bestFit="1" customWidth="1"/>
    <col min="4357" max="4357" width="10.25" style="14" bestFit="1" customWidth="1"/>
    <col min="4358" max="4358" width="9.75" style="14" customWidth="1"/>
    <col min="4359" max="4360" width="10.75" style="14" bestFit="1" customWidth="1"/>
    <col min="4361" max="4366" width="8.75" style="14"/>
    <col min="4367" max="4367" width="15.75" style="14" customWidth="1"/>
    <col min="4368" max="4608" width="8.75" style="14"/>
    <col min="4609" max="4609" width="3.5" style="14" customWidth="1"/>
    <col min="4610" max="4610" width="15.5" style="14" customWidth="1"/>
    <col min="4611" max="4612" width="9.75" style="14" bestFit="1" customWidth="1"/>
    <col min="4613" max="4613" width="10.25" style="14" bestFit="1" customWidth="1"/>
    <col min="4614" max="4614" width="9.75" style="14" customWidth="1"/>
    <col min="4615" max="4616" width="10.75" style="14" bestFit="1" customWidth="1"/>
    <col min="4617" max="4622" width="8.75" style="14"/>
    <col min="4623" max="4623" width="15.75" style="14" customWidth="1"/>
    <col min="4624" max="4864" width="8.75" style="14"/>
    <col min="4865" max="4865" width="3.5" style="14" customWidth="1"/>
    <col min="4866" max="4866" width="15.5" style="14" customWidth="1"/>
    <col min="4867" max="4868" width="9.75" style="14" bestFit="1" customWidth="1"/>
    <col min="4869" max="4869" width="10.25" style="14" bestFit="1" customWidth="1"/>
    <col min="4870" max="4870" width="9.75" style="14" customWidth="1"/>
    <col min="4871" max="4872" width="10.75" style="14" bestFit="1" customWidth="1"/>
    <col min="4873" max="4878" width="8.75" style="14"/>
    <col min="4879" max="4879" width="15.75" style="14" customWidth="1"/>
    <col min="4880" max="5120" width="8.75" style="14"/>
    <col min="5121" max="5121" width="3.5" style="14" customWidth="1"/>
    <col min="5122" max="5122" width="15.5" style="14" customWidth="1"/>
    <col min="5123" max="5124" width="9.75" style="14" bestFit="1" customWidth="1"/>
    <col min="5125" max="5125" width="10.25" style="14" bestFit="1" customWidth="1"/>
    <col min="5126" max="5126" width="9.75" style="14" customWidth="1"/>
    <col min="5127" max="5128" width="10.75" style="14" bestFit="1" customWidth="1"/>
    <col min="5129" max="5134" width="8.75" style="14"/>
    <col min="5135" max="5135" width="15.75" style="14" customWidth="1"/>
    <col min="5136" max="5376" width="8.75" style="14"/>
    <col min="5377" max="5377" width="3.5" style="14" customWidth="1"/>
    <col min="5378" max="5378" width="15.5" style="14" customWidth="1"/>
    <col min="5379" max="5380" width="9.75" style="14" bestFit="1" customWidth="1"/>
    <col min="5381" max="5381" width="10.25" style="14" bestFit="1" customWidth="1"/>
    <col min="5382" max="5382" width="9.75" style="14" customWidth="1"/>
    <col min="5383" max="5384" width="10.75" style="14" bestFit="1" customWidth="1"/>
    <col min="5385" max="5390" width="8.75" style="14"/>
    <col min="5391" max="5391" width="15.75" style="14" customWidth="1"/>
    <col min="5392" max="5632" width="8.75" style="14"/>
    <col min="5633" max="5633" width="3.5" style="14" customWidth="1"/>
    <col min="5634" max="5634" width="15.5" style="14" customWidth="1"/>
    <col min="5635" max="5636" width="9.75" style="14" bestFit="1" customWidth="1"/>
    <col min="5637" max="5637" width="10.25" style="14" bestFit="1" customWidth="1"/>
    <col min="5638" max="5638" width="9.75" style="14" customWidth="1"/>
    <col min="5639" max="5640" width="10.75" style="14" bestFit="1" customWidth="1"/>
    <col min="5641" max="5646" width="8.75" style="14"/>
    <col min="5647" max="5647" width="15.75" style="14" customWidth="1"/>
    <col min="5648" max="5888" width="8.75" style="14"/>
    <col min="5889" max="5889" width="3.5" style="14" customWidth="1"/>
    <col min="5890" max="5890" width="15.5" style="14" customWidth="1"/>
    <col min="5891" max="5892" width="9.75" style="14" bestFit="1" customWidth="1"/>
    <col min="5893" max="5893" width="10.25" style="14" bestFit="1" customWidth="1"/>
    <col min="5894" max="5894" width="9.75" style="14" customWidth="1"/>
    <col min="5895" max="5896" width="10.75" style="14" bestFit="1" customWidth="1"/>
    <col min="5897" max="5902" width="8.75" style="14"/>
    <col min="5903" max="5903" width="15.75" style="14" customWidth="1"/>
    <col min="5904" max="6144" width="8.75" style="14"/>
    <col min="6145" max="6145" width="3.5" style="14" customWidth="1"/>
    <col min="6146" max="6146" width="15.5" style="14" customWidth="1"/>
    <col min="6147" max="6148" width="9.75" style="14" bestFit="1" customWidth="1"/>
    <col min="6149" max="6149" width="10.25" style="14" bestFit="1" customWidth="1"/>
    <col min="6150" max="6150" width="9.75" style="14" customWidth="1"/>
    <col min="6151" max="6152" width="10.75" style="14" bestFit="1" customWidth="1"/>
    <col min="6153" max="6158" width="8.75" style="14"/>
    <col min="6159" max="6159" width="15.75" style="14" customWidth="1"/>
    <col min="6160" max="6400" width="8.75" style="14"/>
    <col min="6401" max="6401" width="3.5" style="14" customWidth="1"/>
    <col min="6402" max="6402" width="15.5" style="14" customWidth="1"/>
    <col min="6403" max="6404" width="9.75" style="14" bestFit="1" customWidth="1"/>
    <col min="6405" max="6405" width="10.25" style="14" bestFit="1" customWidth="1"/>
    <col min="6406" max="6406" width="9.75" style="14" customWidth="1"/>
    <col min="6407" max="6408" width="10.75" style="14" bestFit="1" customWidth="1"/>
    <col min="6409" max="6414" width="8.75" style="14"/>
    <col min="6415" max="6415" width="15.75" style="14" customWidth="1"/>
    <col min="6416" max="6656" width="8.75" style="14"/>
    <col min="6657" max="6657" width="3.5" style="14" customWidth="1"/>
    <col min="6658" max="6658" width="15.5" style="14" customWidth="1"/>
    <col min="6659" max="6660" width="9.75" style="14" bestFit="1" customWidth="1"/>
    <col min="6661" max="6661" width="10.25" style="14" bestFit="1" customWidth="1"/>
    <col min="6662" max="6662" width="9.75" style="14" customWidth="1"/>
    <col min="6663" max="6664" width="10.75" style="14" bestFit="1" customWidth="1"/>
    <col min="6665" max="6670" width="8.75" style="14"/>
    <col min="6671" max="6671" width="15.75" style="14" customWidth="1"/>
    <col min="6672" max="6912" width="8.75" style="14"/>
    <col min="6913" max="6913" width="3.5" style="14" customWidth="1"/>
    <col min="6914" max="6914" width="15.5" style="14" customWidth="1"/>
    <col min="6915" max="6916" width="9.75" style="14" bestFit="1" customWidth="1"/>
    <col min="6917" max="6917" width="10.25" style="14" bestFit="1" customWidth="1"/>
    <col min="6918" max="6918" width="9.75" style="14" customWidth="1"/>
    <col min="6919" max="6920" width="10.75" style="14" bestFit="1" customWidth="1"/>
    <col min="6921" max="6926" width="8.75" style="14"/>
    <col min="6927" max="6927" width="15.75" style="14" customWidth="1"/>
    <col min="6928" max="7168" width="8.75" style="14"/>
    <col min="7169" max="7169" width="3.5" style="14" customWidth="1"/>
    <col min="7170" max="7170" width="15.5" style="14" customWidth="1"/>
    <col min="7171" max="7172" width="9.75" style="14" bestFit="1" customWidth="1"/>
    <col min="7173" max="7173" width="10.25" style="14" bestFit="1" customWidth="1"/>
    <col min="7174" max="7174" width="9.75" style="14" customWidth="1"/>
    <col min="7175" max="7176" width="10.75" style="14" bestFit="1" customWidth="1"/>
    <col min="7177" max="7182" width="8.75" style="14"/>
    <col min="7183" max="7183" width="15.75" style="14" customWidth="1"/>
    <col min="7184" max="7424" width="8.75" style="14"/>
    <col min="7425" max="7425" width="3.5" style="14" customWidth="1"/>
    <col min="7426" max="7426" width="15.5" style="14" customWidth="1"/>
    <col min="7427" max="7428" width="9.75" style="14" bestFit="1" customWidth="1"/>
    <col min="7429" max="7429" width="10.25" style="14" bestFit="1" customWidth="1"/>
    <col min="7430" max="7430" width="9.75" style="14" customWidth="1"/>
    <col min="7431" max="7432" width="10.75" style="14" bestFit="1" customWidth="1"/>
    <col min="7433" max="7438" width="8.75" style="14"/>
    <col min="7439" max="7439" width="15.75" style="14" customWidth="1"/>
    <col min="7440" max="7680" width="8.75" style="14"/>
    <col min="7681" max="7681" width="3.5" style="14" customWidth="1"/>
    <col min="7682" max="7682" width="15.5" style="14" customWidth="1"/>
    <col min="7683" max="7684" width="9.75" style="14" bestFit="1" customWidth="1"/>
    <col min="7685" max="7685" width="10.25" style="14" bestFit="1" customWidth="1"/>
    <col min="7686" max="7686" width="9.75" style="14" customWidth="1"/>
    <col min="7687" max="7688" width="10.75" style="14" bestFit="1" customWidth="1"/>
    <col min="7689" max="7694" width="8.75" style="14"/>
    <col min="7695" max="7695" width="15.75" style="14" customWidth="1"/>
    <col min="7696" max="7936" width="8.75" style="14"/>
    <col min="7937" max="7937" width="3.5" style="14" customWidth="1"/>
    <col min="7938" max="7938" width="15.5" style="14" customWidth="1"/>
    <col min="7939" max="7940" width="9.75" style="14" bestFit="1" customWidth="1"/>
    <col min="7941" max="7941" width="10.25" style="14" bestFit="1" customWidth="1"/>
    <col min="7942" max="7942" width="9.75" style="14" customWidth="1"/>
    <col min="7943" max="7944" width="10.75" style="14" bestFit="1" customWidth="1"/>
    <col min="7945" max="7950" width="8.75" style="14"/>
    <col min="7951" max="7951" width="15.75" style="14" customWidth="1"/>
    <col min="7952" max="8192" width="8.75" style="14"/>
    <col min="8193" max="8193" width="3.5" style="14" customWidth="1"/>
    <col min="8194" max="8194" width="15.5" style="14" customWidth="1"/>
    <col min="8195" max="8196" width="9.75" style="14" bestFit="1" customWidth="1"/>
    <col min="8197" max="8197" width="10.25" style="14" bestFit="1" customWidth="1"/>
    <col min="8198" max="8198" width="9.75" style="14" customWidth="1"/>
    <col min="8199" max="8200" width="10.75" style="14" bestFit="1" customWidth="1"/>
    <col min="8201" max="8206" width="8.75" style="14"/>
    <col min="8207" max="8207" width="15.75" style="14" customWidth="1"/>
    <col min="8208" max="8448" width="8.75" style="14"/>
    <col min="8449" max="8449" width="3.5" style="14" customWidth="1"/>
    <col min="8450" max="8450" width="15.5" style="14" customWidth="1"/>
    <col min="8451" max="8452" width="9.75" style="14" bestFit="1" customWidth="1"/>
    <col min="8453" max="8453" width="10.25" style="14" bestFit="1" customWidth="1"/>
    <col min="8454" max="8454" width="9.75" style="14" customWidth="1"/>
    <col min="8455" max="8456" width="10.75" style="14" bestFit="1" customWidth="1"/>
    <col min="8457" max="8462" width="8.75" style="14"/>
    <col min="8463" max="8463" width="15.75" style="14" customWidth="1"/>
    <col min="8464" max="8704" width="8.75" style="14"/>
    <col min="8705" max="8705" width="3.5" style="14" customWidth="1"/>
    <col min="8706" max="8706" width="15.5" style="14" customWidth="1"/>
    <col min="8707" max="8708" width="9.75" style="14" bestFit="1" customWidth="1"/>
    <col min="8709" max="8709" width="10.25" style="14" bestFit="1" customWidth="1"/>
    <col min="8710" max="8710" width="9.75" style="14" customWidth="1"/>
    <col min="8711" max="8712" width="10.75" style="14" bestFit="1" customWidth="1"/>
    <col min="8713" max="8718" width="8.75" style="14"/>
    <col min="8719" max="8719" width="15.75" style="14" customWidth="1"/>
    <col min="8720" max="8960" width="8.75" style="14"/>
    <col min="8961" max="8961" width="3.5" style="14" customWidth="1"/>
    <col min="8962" max="8962" width="15.5" style="14" customWidth="1"/>
    <col min="8963" max="8964" width="9.75" style="14" bestFit="1" customWidth="1"/>
    <col min="8965" max="8965" width="10.25" style="14" bestFit="1" customWidth="1"/>
    <col min="8966" max="8966" width="9.75" style="14" customWidth="1"/>
    <col min="8967" max="8968" width="10.75" style="14" bestFit="1" customWidth="1"/>
    <col min="8969" max="8974" width="8.75" style="14"/>
    <col min="8975" max="8975" width="15.75" style="14" customWidth="1"/>
    <col min="8976" max="9216" width="8.75" style="14"/>
    <col min="9217" max="9217" width="3.5" style="14" customWidth="1"/>
    <col min="9218" max="9218" width="15.5" style="14" customWidth="1"/>
    <col min="9219" max="9220" width="9.75" style="14" bestFit="1" customWidth="1"/>
    <col min="9221" max="9221" width="10.25" style="14" bestFit="1" customWidth="1"/>
    <col min="9222" max="9222" width="9.75" style="14" customWidth="1"/>
    <col min="9223" max="9224" width="10.75" style="14" bestFit="1" customWidth="1"/>
    <col min="9225" max="9230" width="8.75" style="14"/>
    <col min="9231" max="9231" width="15.75" style="14" customWidth="1"/>
    <col min="9232" max="9472" width="8.75" style="14"/>
    <col min="9473" max="9473" width="3.5" style="14" customWidth="1"/>
    <col min="9474" max="9474" width="15.5" style="14" customWidth="1"/>
    <col min="9475" max="9476" width="9.75" style="14" bestFit="1" customWidth="1"/>
    <col min="9477" max="9477" width="10.25" style="14" bestFit="1" customWidth="1"/>
    <col min="9478" max="9478" width="9.75" style="14" customWidth="1"/>
    <col min="9479" max="9480" width="10.75" style="14" bestFit="1" customWidth="1"/>
    <col min="9481" max="9486" width="8.75" style="14"/>
    <col min="9487" max="9487" width="15.75" style="14" customWidth="1"/>
    <col min="9488" max="9728" width="8.75" style="14"/>
    <col min="9729" max="9729" width="3.5" style="14" customWidth="1"/>
    <col min="9730" max="9730" width="15.5" style="14" customWidth="1"/>
    <col min="9731" max="9732" width="9.75" style="14" bestFit="1" customWidth="1"/>
    <col min="9733" max="9733" width="10.25" style="14" bestFit="1" customWidth="1"/>
    <col min="9734" max="9734" width="9.75" style="14" customWidth="1"/>
    <col min="9735" max="9736" width="10.75" style="14" bestFit="1" customWidth="1"/>
    <col min="9737" max="9742" width="8.75" style="14"/>
    <col min="9743" max="9743" width="15.75" style="14" customWidth="1"/>
    <col min="9744" max="9984" width="8.75" style="14"/>
    <col min="9985" max="9985" width="3.5" style="14" customWidth="1"/>
    <col min="9986" max="9986" width="15.5" style="14" customWidth="1"/>
    <col min="9987" max="9988" width="9.75" style="14" bestFit="1" customWidth="1"/>
    <col min="9989" max="9989" width="10.25" style="14" bestFit="1" customWidth="1"/>
    <col min="9990" max="9990" width="9.75" style="14" customWidth="1"/>
    <col min="9991" max="9992" width="10.75" style="14" bestFit="1" customWidth="1"/>
    <col min="9993" max="9998" width="8.75" style="14"/>
    <col min="9999" max="9999" width="15.75" style="14" customWidth="1"/>
    <col min="10000" max="10240" width="8.75" style="14"/>
    <col min="10241" max="10241" width="3.5" style="14" customWidth="1"/>
    <col min="10242" max="10242" width="15.5" style="14" customWidth="1"/>
    <col min="10243" max="10244" width="9.75" style="14" bestFit="1" customWidth="1"/>
    <col min="10245" max="10245" width="10.25" style="14" bestFit="1" customWidth="1"/>
    <col min="10246" max="10246" width="9.75" style="14" customWidth="1"/>
    <col min="10247" max="10248" width="10.75" style="14" bestFit="1" customWidth="1"/>
    <col min="10249" max="10254" width="8.75" style="14"/>
    <col min="10255" max="10255" width="15.75" style="14" customWidth="1"/>
    <col min="10256" max="10496" width="8.75" style="14"/>
    <col min="10497" max="10497" width="3.5" style="14" customWidth="1"/>
    <col min="10498" max="10498" width="15.5" style="14" customWidth="1"/>
    <col min="10499" max="10500" width="9.75" style="14" bestFit="1" customWidth="1"/>
    <col min="10501" max="10501" width="10.25" style="14" bestFit="1" customWidth="1"/>
    <col min="10502" max="10502" width="9.75" style="14" customWidth="1"/>
    <col min="10503" max="10504" width="10.75" style="14" bestFit="1" customWidth="1"/>
    <col min="10505" max="10510" width="8.75" style="14"/>
    <col min="10511" max="10511" width="15.75" style="14" customWidth="1"/>
    <col min="10512" max="10752" width="8.75" style="14"/>
    <col min="10753" max="10753" width="3.5" style="14" customWidth="1"/>
    <col min="10754" max="10754" width="15.5" style="14" customWidth="1"/>
    <col min="10755" max="10756" width="9.75" style="14" bestFit="1" customWidth="1"/>
    <col min="10757" max="10757" width="10.25" style="14" bestFit="1" customWidth="1"/>
    <col min="10758" max="10758" width="9.75" style="14" customWidth="1"/>
    <col min="10759" max="10760" width="10.75" style="14" bestFit="1" customWidth="1"/>
    <col min="10761" max="10766" width="8.75" style="14"/>
    <col min="10767" max="10767" width="15.75" style="14" customWidth="1"/>
    <col min="10768" max="11008" width="8.75" style="14"/>
    <col min="11009" max="11009" width="3.5" style="14" customWidth="1"/>
    <col min="11010" max="11010" width="15.5" style="14" customWidth="1"/>
    <col min="11011" max="11012" width="9.75" style="14" bestFit="1" customWidth="1"/>
    <col min="11013" max="11013" width="10.25" style="14" bestFit="1" customWidth="1"/>
    <col min="11014" max="11014" width="9.75" style="14" customWidth="1"/>
    <col min="11015" max="11016" width="10.75" style="14" bestFit="1" customWidth="1"/>
    <col min="11017" max="11022" width="8.75" style="14"/>
    <col min="11023" max="11023" width="15.75" style="14" customWidth="1"/>
    <col min="11024" max="11264" width="8.75" style="14"/>
    <col min="11265" max="11265" width="3.5" style="14" customWidth="1"/>
    <col min="11266" max="11266" width="15.5" style="14" customWidth="1"/>
    <col min="11267" max="11268" width="9.75" style="14" bestFit="1" customWidth="1"/>
    <col min="11269" max="11269" width="10.25" style="14" bestFit="1" customWidth="1"/>
    <col min="11270" max="11270" width="9.75" style="14" customWidth="1"/>
    <col min="11271" max="11272" width="10.75" style="14" bestFit="1" customWidth="1"/>
    <col min="11273" max="11278" width="8.75" style="14"/>
    <col min="11279" max="11279" width="15.75" style="14" customWidth="1"/>
    <col min="11280" max="11520" width="8.75" style="14"/>
    <col min="11521" max="11521" width="3.5" style="14" customWidth="1"/>
    <col min="11522" max="11522" width="15.5" style="14" customWidth="1"/>
    <col min="11523" max="11524" width="9.75" style="14" bestFit="1" customWidth="1"/>
    <col min="11525" max="11525" width="10.25" style="14" bestFit="1" customWidth="1"/>
    <col min="11526" max="11526" width="9.75" style="14" customWidth="1"/>
    <col min="11527" max="11528" width="10.75" style="14" bestFit="1" customWidth="1"/>
    <col min="11529" max="11534" width="8.75" style="14"/>
    <col min="11535" max="11535" width="15.75" style="14" customWidth="1"/>
    <col min="11536" max="11776" width="8.75" style="14"/>
    <col min="11777" max="11777" width="3.5" style="14" customWidth="1"/>
    <col min="11778" max="11778" width="15.5" style="14" customWidth="1"/>
    <col min="11779" max="11780" width="9.75" style="14" bestFit="1" customWidth="1"/>
    <col min="11781" max="11781" width="10.25" style="14" bestFit="1" customWidth="1"/>
    <col min="11782" max="11782" width="9.75" style="14" customWidth="1"/>
    <col min="11783" max="11784" width="10.75" style="14" bestFit="1" customWidth="1"/>
    <col min="11785" max="11790" width="8.75" style="14"/>
    <col min="11791" max="11791" width="15.75" style="14" customWidth="1"/>
    <col min="11792" max="12032" width="8.75" style="14"/>
    <col min="12033" max="12033" width="3.5" style="14" customWidth="1"/>
    <col min="12034" max="12034" width="15.5" style="14" customWidth="1"/>
    <col min="12035" max="12036" width="9.75" style="14" bestFit="1" customWidth="1"/>
    <col min="12037" max="12037" width="10.25" style="14" bestFit="1" customWidth="1"/>
    <col min="12038" max="12038" width="9.75" style="14" customWidth="1"/>
    <col min="12039" max="12040" width="10.75" style="14" bestFit="1" customWidth="1"/>
    <col min="12041" max="12046" width="8.75" style="14"/>
    <col min="12047" max="12047" width="15.75" style="14" customWidth="1"/>
    <col min="12048" max="12288" width="8.75" style="14"/>
    <col min="12289" max="12289" width="3.5" style="14" customWidth="1"/>
    <col min="12290" max="12290" width="15.5" style="14" customWidth="1"/>
    <col min="12291" max="12292" width="9.75" style="14" bestFit="1" customWidth="1"/>
    <col min="12293" max="12293" width="10.25" style="14" bestFit="1" customWidth="1"/>
    <col min="12294" max="12294" width="9.75" style="14" customWidth="1"/>
    <col min="12295" max="12296" width="10.75" style="14" bestFit="1" customWidth="1"/>
    <col min="12297" max="12302" width="8.75" style="14"/>
    <col min="12303" max="12303" width="15.75" style="14" customWidth="1"/>
    <col min="12304" max="12544" width="8.75" style="14"/>
    <col min="12545" max="12545" width="3.5" style="14" customWidth="1"/>
    <col min="12546" max="12546" width="15.5" style="14" customWidth="1"/>
    <col min="12547" max="12548" width="9.75" style="14" bestFit="1" customWidth="1"/>
    <col min="12549" max="12549" width="10.25" style="14" bestFit="1" customWidth="1"/>
    <col min="12550" max="12550" width="9.75" style="14" customWidth="1"/>
    <col min="12551" max="12552" width="10.75" style="14" bestFit="1" customWidth="1"/>
    <col min="12553" max="12558" width="8.75" style="14"/>
    <col min="12559" max="12559" width="15.75" style="14" customWidth="1"/>
    <col min="12560" max="12800" width="8.75" style="14"/>
    <col min="12801" max="12801" width="3.5" style="14" customWidth="1"/>
    <col min="12802" max="12802" width="15.5" style="14" customWidth="1"/>
    <col min="12803" max="12804" width="9.75" style="14" bestFit="1" customWidth="1"/>
    <col min="12805" max="12805" width="10.25" style="14" bestFit="1" customWidth="1"/>
    <col min="12806" max="12806" width="9.75" style="14" customWidth="1"/>
    <col min="12807" max="12808" width="10.75" style="14" bestFit="1" customWidth="1"/>
    <col min="12809" max="12814" width="8.75" style="14"/>
    <col min="12815" max="12815" width="15.75" style="14" customWidth="1"/>
    <col min="12816" max="13056" width="8.75" style="14"/>
    <col min="13057" max="13057" width="3.5" style="14" customWidth="1"/>
    <col min="13058" max="13058" width="15.5" style="14" customWidth="1"/>
    <col min="13059" max="13060" width="9.75" style="14" bestFit="1" customWidth="1"/>
    <col min="13061" max="13061" width="10.25" style="14" bestFit="1" customWidth="1"/>
    <col min="13062" max="13062" width="9.75" style="14" customWidth="1"/>
    <col min="13063" max="13064" width="10.75" style="14" bestFit="1" customWidth="1"/>
    <col min="13065" max="13070" width="8.75" style="14"/>
    <col min="13071" max="13071" width="15.75" style="14" customWidth="1"/>
    <col min="13072" max="13312" width="8.75" style="14"/>
    <col min="13313" max="13313" width="3.5" style="14" customWidth="1"/>
    <col min="13314" max="13314" width="15.5" style="14" customWidth="1"/>
    <col min="13315" max="13316" width="9.75" style="14" bestFit="1" customWidth="1"/>
    <col min="13317" max="13317" width="10.25" style="14" bestFit="1" customWidth="1"/>
    <col min="13318" max="13318" width="9.75" style="14" customWidth="1"/>
    <col min="13319" max="13320" width="10.75" style="14" bestFit="1" customWidth="1"/>
    <col min="13321" max="13326" width="8.75" style="14"/>
    <col min="13327" max="13327" width="15.75" style="14" customWidth="1"/>
    <col min="13328" max="13568" width="8.75" style="14"/>
    <col min="13569" max="13569" width="3.5" style="14" customWidth="1"/>
    <col min="13570" max="13570" width="15.5" style="14" customWidth="1"/>
    <col min="13571" max="13572" width="9.75" style="14" bestFit="1" customWidth="1"/>
    <col min="13573" max="13573" width="10.25" style="14" bestFit="1" customWidth="1"/>
    <col min="13574" max="13574" width="9.75" style="14" customWidth="1"/>
    <col min="13575" max="13576" width="10.75" style="14" bestFit="1" customWidth="1"/>
    <col min="13577" max="13582" width="8.75" style="14"/>
    <col min="13583" max="13583" width="15.75" style="14" customWidth="1"/>
    <col min="13584" max="13824" width="8.75" style="14"/>
    <col min="13825" max="13825" width="3.5" style="14" customWidth="1"/>
    <col min="13826" max="13826" width="15.5" style="14" customWidth="1"/>
    <col min="13827" max="13828" width="9.75" style="14" bestFit="1" customWidth="1"/>
    <col min="13829" max="13829" width="10.25" style="14" bestFit="1" customWidth="1"/>
    <col min="13830" max="13830" width="9.75" style="14" customWidth="1"/>
    <col min="13831" max="13832" width="10.75" style="14" bestFit="1" customWidth="1"/>
    <col min="13833" max="13838" width="8.75" style="14"/>
    <col min="13839" max="13839" width="15.75" style="14" customWidth="1"/>
    <col min="13840" max="14080" width="8.75" style="14"/>
    <col min="14081" max="14081" width="3.5" style="14" customWidth="1"/>
    <col min="14082" max="14082" width="15.5" style="14" customWidth="1"/>
    <col min="14083" max="14084" width="9.75" style="14" bestFit="1" customWidth="1"/>
    <col min="14085" max="14085" width="10.25" style="14" bestFit="1" customWidth="1"/>
    <col min="14086" max="14086" width="9.75" style="14" customWidth="1"/>
    <col min="14087" max="14088" width="10.75" style="14" bestFit="1" customWidth="1"/>
    <col min="14089" max="14094" width="8.75" style="14"/>
    <col min="14095" max="14095" width="15.75" style="14" customWidth="1"/>
    <col min="14096" max="14336" width="8.75" style="14"/>
    <col min="14337" max="14337" width="3.5" style="14" customWidth="1"/>
    <col min="14338" max="14338" width="15.5" style="14" customWidth="1"/>
    <col min="14339" max="14340" width="9.75" style="14" bestFit="1" customWidth="1"/>
    <col min="14341" max="14341" width="10.25" style="14" bestFit="1" customWidth="1"/>
    <col min="14342" max="14342" width="9.75" style="14" customWidth="1"/>
    <col min="14343" max="14344" width="10.75" style="14" bestFit="1" customWidth="1"/>
    <col min="14345" max="14350" width="8.75" style="14"/>
    <col min="14351" max="14351" width="15.75" style="14" customWidth="1"/>
    <col min="14352" max="14592" width="8.75" style="14"/>
    <col min="14593" max="14593" width="3.5" style="14" customWidth="1"/>
    <col min="14594" max="14594" width="15.5" style="14" customWidth="1"/>
    <col min="14595" max="14596" width="9.75" style="14" bestFit="1" customWidth="1"/>
    <col min="14597" max="14597" width="10.25" style="14" bestFit="1" customWidth="1"/>
    <col min="14598" max="14598" width="9.75" style="14" customWidth="1"/>
    <col min="14599" max="14600" width="10.75" style="14" bestFit="1" customWidth="1"/>
    <col min="14601" max="14606" width="8.75" style="14"/>
    <col min="14607" max="14607" width="15.75" style="14" customWidth="1"/>
    <col min="14608" max="14848" width="8.75" style="14"/>
    <col min="14849" max="14849" width="3.5" style="14" customWidth="1"/>
    <col min="14850" max="14850" width="15.5" style="14" customWidth="1"/>
    <col min="14851" max="14852" width="9.75" style="14" bestFit="1" customWidth="1"/>
    <col min="14853" max="14853" width="10.25" style="14" bestFit="1" customWidth="1"/>
    <col min="14854" max="14854" width="9.75" style="14" customWidth="1"/>
    <col min="14855" max="14856" width="10.75" style="14" bestFit="1" customWidth="1"/>
    <col min="14857" max="14862" width="8.75" style="14"/>
    <col min="14863" max="14863" width="15.75" style="14" customWidth="1"/>
    <col min="14864" max="15104" width="8.75" style="14"/>
    <col min="15105" max="15105" width="3.5" style="14" customWidth="1"/>
    <col min="15106" max="15106" width="15.5" style="14" customWidth="1"/>
    <col min="15107" max="15108" width="9.75" style="14" bestFit="1" customWidth="1"/>
    <col min="15109" max="15109" width="10.25" style="14" bestFit="1" customWidth="1"/>
    <col min="15110" max="15110" width="9.75" style="14" customWidth="1"/>
    <col min="15111" max="15112" width="10.75" style="14" bestFit="1" customWidth="1"/>
    <col min="15113" max="15118" width="8.75" style="14"/>
    <col min="15119" max="15119" width="15.75" style="14" customWidth="1"/>
    <col min="15120" max="15360" width="8.75" style="14"/>
    <col min="15361" max="15361" width="3.5" style="14" customWidth="1"/>
    <col min="15362" max="15362" width="15.5" style="14" customWidth="1"/>
    <col min="15363" max="15364" width="9.75" style="14" bestFit="1" customWidth="1"/>
    <col min="15365" max="15365" width="10.25" style="14" bestFit="1" customWidth="1"/>
    <col min="15366" max="15366" width="9.75" style="14" customWidth="1"/>
    <col min="15367" max="15368" width="10.75" style="14" bestFit="1" customWidth="1"/>
    <col min="15369" max="15374" width="8.75" style="14"/>
    <col min="15375" max="15375" width="15.75" style="14" customWidth="1"/>
    <col min="15376" max="15616" width="8.75" style="14"/>
    <col min="15617" max="15617" width="3.5" style="14" customWidth="1"/>
    <col min="15618" max="15618" width="15.5" style="14" customWidth="1"/>
    <col min="15619" max="15620" width="9.75" style="14" bestFit="1" customWidth="1"/>
    <col min="15621" max="15621" width="10.25" style="14" bestFit="1" customWidth="1"/>
    <col min="15622" max="15622" width="9.75" style="14" customWidth="1"/>
    <col min="15623" max="15624" width="10.75" style="14" bestFit="1" customWidth="1"/>
    <col min="15625" max="15630" width="8.75" style="14"/>
    <col min="15631" max="15631" width="15.75" style="14" customWidth="1"/>
    <col min="15632" max="15872" width="8.75" style="14"/>
    <col min="15873" max="15873" width="3.5" style="14" customWidth="1"/>
    <col min="15874" max="15874" width="15.5" style="14" customWidth="1"/>
    <col min="15875" max="15876" width="9.75" style="14" bestFit="1" customWidth="1"/>
    <col min="15877" max="15877" width="10.25" style="14" bestFit="1" customWidth="1"/>
    <col min="15878" max="15878" width="9.75" style="14" customWidth="1"/>
    <col min="15879" max="15880" width="10.75" style="14" bestFit="1" customWidth="1"/>
    <col min="15881" max="15886" width="8.75" style="14"/>
    <col min="15887" max="15887" width="15.75" style="14" customWidth="1"/>
    <col min="15888" max="16128" width="8.75" style="14"/>
    <col min="16129" max="16129" width="3.5" style="14" customWidth="1"/>
    <col min="16130" max="16130" width="15.5" style="14" customWidth="1"/>
    <col min="16131" max="16132" width="9.75" style="14" bestFit="1" customWidth="1"/>
    <col min="16133" max="16133" width="10.25" style="14" bestFit="1" customWidth="1"/>
    <col min="16134" max="16134" width="9.75" style="14" customWidth="1"/>
    <col min="16135" max="16136" width="10.75" style="14" bestFit="1" customWidth="1"/>
    <col min="16137" max="16142" width="8.75" style="14"/>
    <col min="16143" max="16143" width="15.75" style="14" customWidth="1"/>
    <col min="16144" max="16384" width="8.75" style="14"/>
  </cols>
  <sheetData>
    <row r="1" spans="1:15" ht="66" customHeight="1" thickBot="1" x14ac:dyDescent="0.25">
      <c r="A1" s="68" t="s">
        <v>129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5" ht="16.5" thickBot="1" x14ac:dyDescent="0.25">
      <c r="A2" s="76" t="s">
        <v>111</v>
      </c>
      <c r="B2" s="77"/>
      <c r="C2" s="42" t="s">
        <v>121</v>
      </c>
      <c r="D2" s="42" t="s">
        <v>122</v>
      </c>
      <c r="E2" s="42" t="s">
        <v>123</v>
      </c>
      <c r="F2" s="42" t="s">
        <v>124</v>
      </c>
      <c r="G2" s="42" t="s">
        <v>125</v>
      </c>
      <c r="H2" s="42" t="s">
        <v>126</v>
      </c>
      <c r="I2" s="32" t="s">
        <v>20</v>
      </c>
      <c r="J2" s="32" t="s">
        <v>21</v>
      </c>
      <c r="K2" s="32" t="s">
        <v>22</v>
      </c>
      <c r="L2" s="32" t="s">
        <v>23</v>
      </c>
      <c r="M2" s="32" t="s">
        <v>24</v>
      </c>
      <c r="N2" s="32" t="s">
        <v>25</v>
      </c>
      <c r="O2" s="33" t="s">
        <v>7</v>
      </c>
    </row>
    <row r="3" spans="1:15" ht="16.5" thickBot="1" x14ac:dyDescent="0.3">
      <c r="A3" s="34" t="s">
        <v>8</v>
      </c>
      <c r="B3" s="35" t="s">
        <v>0</v>
      </c>
      <c r="C3" s="36">
        <f>Bevetel_2021_07_01_2022_06_30!C11</f>
        <v>26550</v>
      </c>
      <c r="D3" s="36">
        <f>Bevetel_2021_07_01_2022_06_30!D11</f>
        <v>38215</v>
      </c>
      <c r="E3" s="36">
        <f>Bevetel_2021_07_01_2022_06_30!E11</f>
        <v>49760</v>
      </c>
      <c r="F3" s="36">
        <f>Bevetel_2021_07_01_2022_06_30!F11</f>
        <v>34885</v>
      </c>
      <c r="G3" s="36">
        <f>Bevetel_2021_07_01_2022_06_30!G11</f>
        <v>39885</v>
      </c>
      <c r="H3" s="36">
        <f>Bevetel_2021_07_01_2022_06_30!H11</f>
        <v>49760</v>
      </c>
      <c r="I3" s="36">
        <f>Bevetel_2021_07_01_2022_06_30!I11</f>
        <v>35885</v>
      </c>
      <c r="J3" s="36">
        <f>Bevetel_2021_07_01_2022_06_30!J11</f>
        <v>35885</v>
      </c>
      <c r="K3" s="36">
        <f>Bevetel_2021_07_01_2022_06_30!K11</f>
        <v>47760</v>
      </c>
      <c r="L3" s="36">
        <f>Bevetel_2021_07_01_2022_06_30!L11</f>
        <v>30885</v>
      </c>
      <c r="M3" s="36">
        <f>Bevetel_2021_07_01_2022_06_30!M11</f>
        <v>56885</v>
      </c>
      <c r="N3" s="36">
        <f>Bevetel_2021_07_01_2022_06_30!N11</f>
        <v>62760</v>
      </c>
      <c r="O3" s="37">
        <f>SUM(C3:N3)</f>
        <v>509115</v>
      </c>
    </row>
    <row r="4" spans="1:15" ht="16.5" thickBot="1" x14ac:dyDescent="0.25">
      <c r="A4" s="38" t="s">
        <v>13</v>
      </c>
      <c r="B4" s="39" t="s">
        <v>112</v>
      </c>
      <c r="C4" s="40">
        <f>Kiadas_2021_07_01_2022_06_30!D52</f>
        <v>66448</v>
      </c>
      <c r="D4" s="40">
        <f>Kiadas_2021_07_01_2022_06_30!E52</f>
        <v>44388</v>
      </c>
      <c r="E4" s="40">
        <f>Kiadas_2021_07_01_2022_06_30!F52</f>
        <v>42667</v>
      </c>
      <c r="F4" s="40">
        <f>Kiadas_2021_07_01_2022_06_30!G52</f>
        <v>42687</v>
      </c>
      <c r="G4" s="40">
        <f>Kiadas_2021_07_01_2022_06_30!H52</f>
        <v>42667</v>
      </c>
      <c r="H4" s="40">
        <f>Kiadas_2021_07_01_2022_06_30!I52</f>
        <v>42667</v>
      </c>
      <c r="I4" s="40">
        <f>Kiadas_2021_07_01_2022_06_30!J52</f>
        <v>43287</v>
      </c>
      <c r="J4" s="40">
        <f>Kiadas_2021_07_01_2022_06_30!K52</f>
        <v>43287</v>
      </c>
      <c r="K4" s="40">
        <f>Kiadas_2021_07_01_2022_06_30!L52</f>
        <v>47988</v>
      </c>
      <c r="L4" s="40">
        <f>Kiadas_2021_07_01_2022_06_30!M52</f>
        <v>48008</v>
      </c>
      <c r="M4" s="40">
        <f>Kiadas_2021_07_01_2022_06_30!N52</f>
        <v>40008</v>
      </c>
      <c r="N4" s="40">
        <f>Kiadas_2021_07_01_2022_06_30!O52</f>
        <v>45008</v>
      </c>
      <c r="O4" s="37">
        <f>SUM(C4:N4)</f>
        <v>549110</v>
      </c>
    </row>
    <row r="5" spans="1:15" ht="31.9" customHeight="1" thickBot="1" x14ac:dyDescent="0.25">
      <c r="A5" s="78" t="s">
        <v>113</v>
      </c>
      <c r="B5" s="78"/>
      <c r="C5" s="41">
        <f t="shared" ref="C5:H5" si="0">C3-C4</f>
        <v>-39898</v>
      </c>
      <c r="D5" s="41">
        <f t="shared" si="0"/>
        <v>-6173</v>
      </c>
      <c r="E5" s="41">
        <f t="shared" si="0"/>
        <v>7093</v>
      </c>
      <c r="F5" s="41">
        <f t="shared" si="0"/>
        <v>-7802</v>
      </c>
      <c r="G5" s="41">
        <f t="shared" si="0"/>
        <v>-2782</v>
      </c>
      <c r="H5" s="41">
        <f t="shared" si="0"/>
        <v>7093</v>
      </c>
      <c r="I5" s="41">
        <f t="shared" ref="I5:N5" si="1">I3-I4</f>
        <v>-7402</v>
      </c>
      <c r="J5" s="41">
        <f t="shared" si="1"/>
        <v>-7402</v>
      </c>
      <c r="K5" s="41">
        <f t="shared" si="1"/>
        <v>-228</v>
      </c>
      <c r="L5" s="41">
        <f t="shared" si="1"/>
        <v>-17123</v>
      </c>
      <c r="M5" s="41">
        <f t="shared" si="1"/>
        <v>16877</v>
      </c>
      <c r="N5" s="41">
        <f t="shared" si="1"/>
        <v>17752</v>
      </c>
      <c r="O5" s="41">
        <f>SUM(C5:N5)</f>
        <v>-39995</v>
      </c>
    </row>
  </sheetData>
  <mergeCells count="3">
    <mergeCell ref="A2:B2"/>
    <mergeCell ref="A5:B5"/>
    <mergeCell ref="A1:O1"/>
  </mergeCells>
  <pageMargins left="0.7" right="0.7" top="0.75" bottom="0.75" header="0.3" footer="0.3"/>
  <pageSetup paperSize="9" scale="87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Bevetel_2021_07_01_2022_06_30</vt:lpstr>
      <vt:lpstr>Kiadas_2021_07_01_2022_06_30</vt:lpstr>
      <vt:lpstr>Egyenleg_2021_07_01_2022_06_30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Ferencz Judit</cp:lastModifiedBy>
  <cp:lastPrinted>2021-01-14T12:37:52Z</cp:lastPrinted>
  <dcterms:created xsi:type="dcterms:W3CDTF">2020-12-10T12:49:40Z</dcterms:created>
  <dcterms:modified xsi:type="dcterms:W3CDTF">2021-09-24T04:19:09Z</dcterms:modified>
</cp:coreProperties>
</file>