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60" windowHeight="11175"/>
  </bookViews>
  <sheets>
    <sheet name="2021. évi terv" sheetId="1" r:id="rId1"/>
    <sheet name="Szem. jell. kiad.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F2" i="2"/>
  <c r="C4" i="2"/>
  <c r="D4" i="2"/>
  <c r="E4" i="2"/>
  <c r="B4" i="2"/>
  <c r="D8" i="1"/>
  <c r="D11" i="1"/>
  <c r="D23" i="1" l="1"/>
  <c r="D22" i="1" s="1"/>
  <c r="C22" i="1"/>
  <c r="B22" i="1"/>
  <c r="C11" i="1"/>
  <c r="B11" i="1"/>
  <c r="D7" i="1"/>
  <c r="C7" i="1"/>
  <c r="B7" i="1"/>
  <c r="D5" i="1" l="1"/>
  <c r="D26" i="1" s="1"/>
  <c r="C5" i="1"/>
  <c r="B5" i="1"/>
</calcChain>
</file>

<file path=xl/comments1.xml><?xml version="1.0" encoding="utf-8"?>
<comments xmlns="http://schemas.openxmlformats.org/spreadsheetml/2006/main">
  <authors>
    <author>Rétfalvi Nikolett</author>
  </authors>
  <commentList>
    <comment ref="C19" authorId="0">
      <text>
        <r>
          <rPr>
            <b/>
            <sz val="9"/>
            <color indexed="81"/>
            <rFont val="Tahoma"/>
            <family val="2"/>
            <charset val="238"/>
          </rPr>
          <t>Rétfalvi Nikolett:</t>
        </r>
        <r>
          <rPr>
            <sz val="9"/>
            <color indexed="81"/>
            <rFont val="Tahoma"/>
            <family val="2"/>
            <charset val="238"/>
          </rPr>
          <t xml:space="preserve">
előadók megbízási díja</t>
        </r>
      </text>
    </comment>
    <comment ref="D19" authorId="0">
      <text>
        <r>
          <rPr>
            <b/>
            <sz val="9"/>
            <color indexed="81"/>
            <rFont val="Tahoma"/>
            <charset val="1"/>
          </rPr>
          <t>tervezett programok költségei</t>
        </r>
      </text>
    </comment>
  </commentList>
</comments>
</file>

<file path=xl/sharedStrings.xml><?xml version="1.0" encoding="utf-8"?>
<sst xmlns="http://schemas.openxmlformats.org/spreadsheetml/2006/main" count="32" uniqueCount="30">
  <si>
    <t>Ft-ban</t>
  </si>
  <si>
    <t>KIADÁSOK ÖSSZESEN:</t>
  </si>
  <si>
    <t>Személyi jellegű kiadások összesen</t>
  </si>
  <si>
    <t>Személyi jellegű kiadások</t>
  </si>
  <si>
    <t>Megbízási díjak járulékai</t>
  </si>
  <si>
    <t>Dologi kiadások összesen</t>
  </si>
  <si>
    <t>Gyógyszer beszerzés</t>
  </si>
  <si>
    <t>Szakmai anyagok</t>
  </si>
  <si>
    <t>Tisztítószer, tisztálkodószer beszerzése</t>
  </si>
  <si>
    <t>Vásárolt élelmezés</t>
  </si>
  <si>
    <t>Szállítási szolgáltatás</t>
  </si>
  <si>
    <t xml:space="preserve">Szemétszállítás </t>
  </si>
  <si>
    <t>Belföldi kiküldetés</t>
  </si>
  <si>
    <t>Egyéb szolgáltatások (programok ktg.-ei)</t>
  </si>
  <si>
    <t>BEVÉTELEK ÖSSZESEN:</t>
  </si>
  <si>
    <t>Tábori térítési díj</t>
  </si>
  <si>
    <t>Ft/hét</t>
  </si>
  <si>
    <t xml:space="preserve">Önkormányzati támogatás </t>
  </si>
  <si>
    <t>Maradvány</t>
  </si>
  <si>
    <t>2021. ÉVI NYÁRI NAPKÖZIS TÁBOR PÉNZÜGYI TERVE</t>
  </si>
  <si>
    <t xml:space="preserve">2021. TERV </t>
  </si>
  <si>
    <t>2020.TERV</t>
  </si>
  <si>
    <t>2020.TÉNY</t>
  </si>
  <si>
    <t>Egyéb kiadások</t>
  </si>
  <si>
    <t>Takarítás 
(1 fő/hét)</t>
  </si>
  <si>
    <t>Pénzügyi
bonyolítás</t>
  </si>
  <si>
    <t>Szociális 
Gondozó</t>
  </si>
  <si>
    <t>Összesen</t>
  </si>
  <si>
    <t>Személyi jellegű kiadások (bruttó)</t>
  </si>
  <si>
    <t>Foglalk. tisztelet díja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</si>
</sst>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gradientFill degree="90">
        <stop position="0">
          <color theme="0" tint="-0.25098422193060094"/>
        </stop>
        <stop position="1">
          <color theme="0" tint="-0.1490218817712943"/>
        </stop>
      </gradient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3" fontId="6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3" fontId="0" fillId="0" borderId="0" xfId="0" applyNumberFormat="1"/>
    <xf numFmtId="3" fontId="0" fillId="0" borderId="0" xfId="0" applyNumberFormat="1" applyAlignment="1">
      <alignment horizontal="right"/>
    </xf>
    <xf numFmtId="3" fontId="5" fillId="0" borderId="1" xfId="0" applyNumberFormat="1" applyFont="1" applyBorder="1" applyAlignment="1">
      <alignment horizontal="right" vertical="center" wrapText="1"/>
    </xf>
    <xf numFmtId="3" fontId="5" fillId="4" borderId="1" xfId="0" applyNumberFormat="1" applyFont="1" applyFill="1" applyBorder="1" applyAlignment="1">
      <alignment horizontal="right" vertical="center"/>
    </xf>
    <xf numFmtId="0" fontId="1" fillId="0" borderId="0" xfId="0" applyFont="1"/>
    <xf numFmtId="3" fontId="1" fillId="0" borderId="0" xfId="0" applyNumberFormat="1" applyFont="1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wrapText="1"/>
    </xf>
  </cellXfs>
  <cellStyles count="1">
    <cellStyle name="Normál" xfId="0" builtinId="0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3" sqref="A3"/>
    </sheetView>
  </sheetViews>
  <sheetFormatPr defaultRowHeight="15" x14ac:dyDescent="0.25"/>
  <cols>
    <col min="1" max="1" width="42.5703125" customWidth="1"/>
    <col min="2" max="2" width="13.42578125" bestFit="1" customWidth="1"/>
    <col min="3" max="3" width="13.140625" bestFit="1" customWidth="1"/>
    <col min="4" max="4" width="16.7109375" bestFit="1" customWidth="1"/>
  </cols>
  <sheetData>
    <row r="1" spans="1:5" ht="18" x14ac:dyDescent="0.25">
      <c r="A1" s="31" t="s">
        <v>19</v>
      </c>
      <c r="B1" s="31"/>
      <c r="C1" s="31"/>
      <c r="D1" s="31"/>
    </row>
    <row r="2" spans="1:5" ht="15.75" x14ac:dyDescent="0.25">
      <c r="A2" s="32"/>
      <c r="B2" s="32"/>
      <c r="C2" s="32"/>
      <c r="D2" s="32"/>
    </row>
    <row r="3" spans="1:5" ht="15.75" x14ac:dyDescent="0.25">
      <c r="A3" s="1"/>
      <c r="B3" s="2"/>
      <c r="C3" s="3"/>
      <c r="D3" s="2" t="s">
        <v>0</v>
      </c>
    </row>
    <row r="4" spans="1:5" ht="15.75" x14ac:dyDescent="0.25">
      <c r="A4" s="4"/>
      <c r="B4" s="5" t="s">
        <v>21</v>
      </c>
      <c r="C4" s="5" t="s">
        <v>22</v>
      </c>
      <c r="D4" s="5" t="s">
        <v>20</v>
      </c>
    </row>
    <row r="5" spans="1:5" ht="15.75" x14ac:dyDescent="0.25">
      <c r="A5" s="6" t="s">
        <v>1</v>
      </c>
      <c r="B5" s="7">
        <f>B7+B11</f>
        <v>12200000</v>
      </c>
      <c r="C5" s="7">
        <f t="shared" ref="C5:D5" si="0">C7+C11</f>
        <v>8731713</v>
      </c>
      <c r="D5" s="7">
        <f t="shared" si="0"/>
        <v>12840000</v>
      </c>
    </row>
    <row r="6" spans="1:5" ht="15.75" x14ac:dyDescent="0.25">
      <c r="A6" s="8"/>
      <c r="B6" s="9"/>
      <c r="C6" s="9"/>
      <c r="D6" s="9"/>
    </row>
    <row r="7" spans="1:5" ht="15.75" x14ac:dyDescent="0.25">
      <c r="A7" s="10" t="s">
        <v>2</v>
      </c>
      <c r="B7" s="11">
        <f>SUM(B8:B9)</f>
        <v>4630000</v>
      </c>
      <c r="C7" s="11">
        <f>SUM(C8:C9)</f>
        <v>4221446</v>
      </c>
      <c r="D7" s="11">
        <f>SUM(D8:D9)</f>
        <v>4910000</v>
      </c>
    </row>
    <row r="8" spans="1:5" x14ac:dyDescent="0.25">
      <c r="A8" s="12" t="s">
        <v>3</v>
      </c>
      <c r="B8" s="13">
        <v>4050000</v>
      </c>
      <c r="C8" s="13">
        <v>3704875</v>
      </c>
      <c r="D8" s="13">
        <f>2550000+440000+1250000+70000</f>
        <v>4310000</v>
      </c>
    </row>
    <row r="9" spans="1:5" x14ac:dyDescent="0.25">
      <c r="A9" s="14" t="s">
        <v>4</v>
      </c>
      <c r="B9" s="15">
        <v>580000</v>
      </c>
      <c r="C9" s="15">
        <v>516571</v>
      </c>
      <c r="D9" s="13">
        <v>600000</v>
      </c>
    </row>
    <row r="10" spans="1:5" ht="15.75" x14ac:dyDescent="0.25">
      <c r="A10" s="16"/>
      <c r="B10" s="17"/>
      <c r="C10" s="17"/>
      <c r="D10" s="17"/>
    </row>
    <row r="11" spans="1:5" ht="15.75" x14ac:dyDescent="0.25">
      <c r="A11" s="10" t="s">
        <v>5</v>
      </c>
      <c r="B11" s="11">
        <f>SUM(B12:B20)</f>
        <v>7570000</v>
      </c>
      <c r="C11" s="11">
        <f>SUM(C12:C20)</f>
        <v>4510267</v>
      </c>
      <c r="D11" s="11">
        <f>SUM(D12:D20)</f>
        <v>7930000</v>
      </c>
    </row>
    <row r="12" spans="1:5" x14ac:dyDescent="0.25">
      <c r="A12" s="14" t="s">
        <v>6</v>
      </c>
      <c r="B12" s="15">
        <v>95000</v>
      </c>
      <c r="C12" s="15">
        <v>36135</v>
      </c>
      <c r="D12" s="15">
        <v>50000</v>
      </c>
    </row>
    <row r="13" spans="1:5" x14ac:dyDescent="0.25">
      <c r="A13" s="14" t="s">
        <v>7</v>
      </c>
      <c r="B13" s="18">
        <v>1420000</v>
      </c>
      <c r="C13" s="15">
        <v>909640</v>
      </c>
      <c r="D13" s="15">
        <v>1000000</v>
      </c>
    </row>
    <row r="14" spans="1:5" x14ac:dyDescent="0.25">
      <c r="A14" s="14" t="s">
        <v>8</v>
      </c>
      <c r="B14" s="15">
        <v>1250000</v>
      </c>
      <c r="C14" s="15">
        <v>187624</v>
      </c>
      <c r="D14" s="15">
        <v>250000</v>
      </c>
    </row>
    <row r="15" spans="1:5" x14ac:dyDescent="0.25">
      <c r="A15" s="14" t="s">
        <v>9</v>
      </c>
      <c r="B15" s="18">
        <v>3500000</v>
      </c>
      <c r="C15" s="18">
        <v>2803268</v>
      </c>
      <c r="D15" s="15">
        <v>3800000</v>
      </c>
      <c r="E15" s="19"/>
    </row>
    <row r="16" spans="1:5" x14ac:dyDescent="0.25">
      <c r="A16" s="14" t="s">
        <v>10</v>
      </c>
      <c r="B16" s="15">
        <v>0</v>
      </c>
      <c r="C16" s="15">
        <v>0</v>
      </c>
      <c r="D16" s="15">
        <v>2000000</v>
      </c>
    </row>
    <row r="17" spans="1:6" x14ac:dyDescent="0.25">
      <c r="A17" s="14" t="s">
        <v>11</v>
      </c>
      <c r="B17" s="15">
        <v>75000</v>
      </c>
      <c r="C17" s="15">
        <v>0</v>
      </c>
      <c r="D17" s="15">
        <v>0</v>
      </c>
    </row>
    <row r="18" spans="1:6" x14ac:dyDescent="0.25">
      <c r="A18" s="14" t="s">
        <v>12</v>
      </c>
      <c r="B18" s="15">
        <v>55000</v>
      </c>
      <c r="C18" s="15">
        <v>0</v>
      </c>
      <c r="D18" s="15">
        <v>50000</v>
      </c>
    </row>
    <row r="19" spans="1:6" ht="15" customHeight="1" x14ac:dyDescent="0.25">
      <c r="A19" s="14" t="s">
        <v>13</v>
      </c>
      <c r="B19" s="15">
        <v>650000</v>
      </c>
      <c r="C19" s="15">
        <v>573600</v>
      </c>
      <c r="D19" s="15">
        <v>675000</v>
      </c>
      <c r="E19" s="20"/>
    </row>
    <row r="20" spans="1:6" x14ac:dyDescent="0.25">
      <c r="A20" s="14" t="s">
        <v>23</v>
      </c>
      <c r="B20" s="15">
        <v>525000</v>
      </c>
      <c r="C20" s="15">
        <v>0</v>
      </c>
      <c r="D20" s="15">
        <v>105000</v>
      </c>
    </row>
    <row r="21" spans="1:6" ht="15.75" x14ac:dyDescent="0.25">
      <c r="A21" s="16"/>
      <c r="B21" s="21"/>
      <c r="C21" s="21"/>
      <c r="D21" s="21"/>
    </row>
    <row r="22" spans="1:6" ht="15.75" x14ac:dyDescent="0.25">
      <c r="A22" s="6" t="s">
        <v>14</v>
      </c>
      <c r="B22" s="7">
        <f>SUM(B23:B24)</f>
        <v>12200000</v>
      </c>
      <c r="C22" s="7">
        <f>SUM(C23:C24)</f>
        <v>11243865</v>
      </c>
      <c r="D22" s="7">
        <f>SUM(D23:D24)</f>
        <v>12840000</v>
      </c>
      <c r="E22" s="19"/>
    </row>
    <row r="23" spans="1:6" ht="15.75" x14ac:dyDescent="0.25">
      <c r="A23" s="16" t="s">
        <v>15</v>
      </c>
      <c r="B23" s="22">
        <v>4200000</v>
      </c>
      <c r="C23" s="22">
        <v>3243865</v>
      </c>
      <c r="D23" s="22">
        <f>60*8*10000*0.8</f>
        <v>3840000</v>
      </c>
      <c r="E23" s="19">
        <v>10000</v>
      </c>
      <c r="F23" t="s">
        <v>16</v>
      </c>
    </row>
    <row r="24" spans="1:6" ht="15.75" x14ac:dyDescent="0.25">
      <c r="A24" s="16" t="s">
        <v>17</v>
      </c>
      <c r="B24" s="9">
        <v>8000000</v>
      </c>
      <c r="C24" s="9">
        <v>8000000</v>
      </c>
      <c r="D24" s="22">
        <v>9000000</v>
      </c>
    </row>
    <row r="25" spans="1:6" ht="15.75" x14ac:dyDescent="0.25">
      <c r="A25" s="33"/>
      <c r="B25" s="33"/>
      <c r="C25" s="33"/>
      <c r="D25" s="2"/>
    </row>
    <row r="26" spans="1:6" x14ac:dyDescent="0.25">
      <c r="C26" s="23" t="s">
        <v>18</v>
      </c>
      <c r="D26" s="24">
        <f>D22-D5</f>
        <v>0</v>
      </c>
    </row>
  </sheetData>
  <mergeCells count="3">
    <mergeCell ref="A1:D1"/>
    <mergeCell ref="A2:D2"/>
    <mergeCell ref="A25:C25"/>
  </mergeCells>
  <conditionalFormatting sqref="B23:D23 D24">
    <cfRule type="cellIs" dxfId="1" priority="1" stopIfTrue="1" operator="notEqual">
      <formula>#REF!</formula>
    </cfRule>
  </conditionalFormatting>
  <conditionalFormatting sqref="D25">
    <cfRule type="cellIs" dxfId="0" priority="2" stopIfTrue="1" operator="notEqual">
      <formula>D54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A11" sqref="A11"/>
    </sheetView>
  </sheetViews>
  <sheetFormatPr defaultRowHeight="15" x14ac:dyDescent="0.25"/>
  <cols>
    <col min="1" max="1" width="35.28515625" bestFit="1" customWidth="1"/>
    <col min="2" max="2" width="13" customWidth="1"/>
    <col min="3" max="3" width="10.85546875" style="25" customWidth="1"/>
    <col min="4" max="4" width="11.42578125" bestFit="1" customWidth="1"/>
    <col min="6" max="6" width="12.140625" style="23" customWidth="1"/>
  </cols>
  <sheetData>
    <row r="1" spans="1:6" ht="45" x14ac:dyDescent="0.25">
      <c r="B1" s="26" t="s">
        <v>26</v>
      </c>
      <c r="C1" s="26" t="s">
        <v>24</v>
      </c>
      <c r="D1" s="26" t="s">
        <v>25</v>
      </c>
      <c r="E1" s="27" t="s">
        <v>29</v>
      </c>
      <c r="F1" s="30" t="s">
        <v>27</v>
      </c>
    </row>
    <row r="2" spans="1:6" ht="15.75" x14ac:dyDescent="0.25">
      <c r="A2" s="12" t="s">
        <v>28</v>
      </c>
      <c r="B2" s="13">
        <v>2550000</v>
      </c>
      <c r="C2" s="13">
        <v>440000</v>
      </c>
      <c r="D2" s="13">
        <v>1250000</v>
      </c>
      <c r="E2" s="28">
        <v>70000</v>
      </c>
      <c r="F2" s="29">
        <f>SUM(B2:E2)</f>
        <v>4310000</v>
      </c>
    </row>
    <row r="3" spans="1:6" ht="15.75" x14ac:dyDescent="0.25">
      <c r="A3" s="14" t="s">
        <v>4</v>
      </c>
      <c r="B3" s="15">
        <v>355000</v>
      </c>
      <c r="C3" s="15">
        <v>60000</v>
      </c>
      <c r="D3" s="15">
        <v>175000</v>
      </c>
      <c r="E3" s="15">
        <v>10000</v>
      </c>
      <c r="F3" s="9">
        <v>600000</v>
      </c>
    </row>
    <row r="4" spans="1:6" s="23" customFormat="1" ht="15.75" x14ac:dyDescent="0.25">
      <c r="A4" s="16" t="s">
        <v>27</v>
      </c>
      <c r="B4" s="17">
        <f>SUM(B2:B3)</f>
        <v>2905000</v>
      </c>
      <c r="C4" s="17">
        <f t="shared" ref="C4:F4" si="0">SUM(C2:C3)</f>
        <v>500000</v>
      </c>
      <c r="D4" s="17">
        <f t="shared" si="0"/>
        <v>1425000</v>
      </c>
      <c r="E4" s="29">
        <f t="shared" si="0"/>
        <v>80000</v>
      </c>
      <c r="F4" s="29">
        <f t="shared" si="0"/>
        <v>4910000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2021. évi terv</vt:lpstr>
      <vt:lpstr>Szem. jell. kiad.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Rétfalvi Nikolett</dc:creator>
  <cp:lastModifiedBy>Kétszeriné Perlaki Csilla</cp:lastModifiedBy>
  <dcterms:created xsi:type="dcterms:W3CDTF">2021-03-22T15:19:36Z</dcterms:created>
  <dcterms:modified xsi:type="dcterms:W3CDTF">2021-04-12T12:22:22Z</dcterms:modified>
</cp:coreProperties>
</file>